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Page 1-3" sheetId="1" r:id="rId1"/>
    <sheet name="Page 4" sheetId="2" r:id="rId2"/>
    <sheet name="Page 5" sheetId="3" r:id="rId3"/>
    <sheet name="Page 6 " sheetId="4" r:id="rId4"/>
    <sheet name="Page 7" sheetId="5" r:id="rId5"/>
    <sheet name="Page 8" sheetId="6" r:id="rId6"/>
    <sheet name="Page 9" sheetId="7" r:id="rId7"/>
    <sheet name="Page 10-13" sheetId="8" r:id="rId8"/>
    <sheet name="Page 14-16" sheetId="9" r:id="rId9"/>
    <sheet name="Page 17" sheetId="10" r:id="rId10"/>
    <sheet name="Page 18" sheetId="11" r:id="rId11"/>
    <sheet name="Page 19-21" sheetId="12" r:id="rId12"/>
    <sheet name="Page 22-33" sheetId="13" r:id="rId13"/>
    <sheet name="Page 34-35" sheetId="14" r:id="rId14"/>
  </sheets>
  <definedNames>
    <definedName name="_xlnm.Print_Area" localSheetId="7">'Page 10-13'!$A$1:$K$154</definedName>
    <definedName name="_xlnm.Print_Area" localSheetId="0">'Page 1-3'!$A$1:$H$99</definedName>
    <definedName name="_xlnm.Print_Area" localSheetId="8">'Page 14-16'!$A$1:$F$90</definedName>
    <definedName name="_xlnm.Print_Area" localSheetId="9">'Page 17'!$A$1:$H$29</definedName>
    <definedName name="_xlnm.Print_Area" localSheetId="11">'Page 19-21'!$A$1:$I$66</definedName>
    <definedName name="_xlnm.Print_Area" localSheetId="12">'Page 22-33'!$A$1:$K$276</definedName>
    <definedName name="_xlnm.Print_Area" localSheetId="13">'Page 34-35'!$A$1:$I$55</definedName>
    <definedName name="_xlnm.Print_Area" localSheetId="1">'Page 4'!$A$1:$G$20</definedName>
    <definedName name="_xlnm.Print_Area" localSheetId="2">'Page 5'!$A$1:$J$33</definedName>
    <definedName name="_xlnm.Print_Area" localSheetId="3">'Page 6 '!$A$1:$I$23</definedName>
    <definedName name="_xlnm.Print_Area" localSheetId="4">'Page 7'!#REF!</definedName>
    <definedName name="_xlnm.Print_Area" localSheetId="5">'Page 8'!$A$1:$F$30</definedName>
    <definedName name="_xlnm.Print_Area" localSheetId="6">'Page 9'!$A$1:$L$19</definedName>
  </definedNames>
  <calcPr fullCalcOnLoad="1"/>
</workbook>
</file>

<file path=xl/sharedStrings.xml><?xml version="1.0" encoding="utf-8"?>
<sst xmlns="http://schemas.openxmlformats.org/spreadsheetml/2006/main" count="2216" uniqueCount="834">
  <si>
    <t xml:space="preserve">           10.2.2  Investment for general purpose - at cost after</t>
  </si>
  <si>
    <t xml:space="preserve">           10.2.3  Debt securities - at cost</t>
  </si>
  <si>
    <t xml:space="preserve">     10.1  Investment - Related parties consist of </t>
  </si>
  <si>
    <t xml:space="preserve">   10.1.1  Marketable securities - Securities Available for sale </t>
  </si>
  <si>
    <t xml:space="preserve">        10.1.2  General investments</t>
  </si>
  <si>
    <t xml:space="preserve">        10.1.2  General investments  (continued)</t>
  </si>
  <si>
    <t xml:space="preserve">       10.1.3 Investments in debt securities  - related companies</t>
  </si>
  <si>
    <t>10.2 Long - term investments - Other companies</t>
  </si>
  <si>
    <r>
      <t xml:space="preserve">      10.2.1 </t>
    </r>
    <r>
      <rPr>
        <u val="single"/>
        <sz val="16"/>
        <rFont val="AngsanaUPC"/>
        <family val="1"/>
      </rPr>
      <t>Marketable securities</t>
    </r>
    <r>
      <rPr>
        <sz val="16"/>
        <rFont val="AngsanaUPC"/>
        <family val="1"/>
      </rPr>
      <t xml:space="preserve"> consist of</t>
    </r>
  </si>
  <si>
    <t xml:space="preserve">      10.2.2  General investments - other companies </t>
  </si>
  <si>
    <t xml:space="preserve">      10.2.2  General investments - other companies (continued)</t>
  </si>
  <si>
    <t xml:space="preserve">       10.2.3 Investments in debt securities  - other companies</t>
  </si>
  <si>
    <r>
      <t>11.   Property, Plant  and Equipment - net</t>
    </r>
    <r>
      <rPr>
        <sz val="16"/>
        <rFont val="AngsanaUPC"/>
        <family val="1"/>
      </rPr>
      <t xml:space="preserve">  consist of</t>
    </r>
  </si>
  <si>
    <t>12.  Land as per agreement to buy - net</t>
  </si>
  <si>
    <t>13.  Overdrafts and short - term loans from financial institutions</t>
  </si>
  <si>
    <t>14. Debentures</t>
  </si>
  <si>
    <t>15. Dividend</t>
  </si>
  <si>
    <t>16. Statutory Reserve</t>
  </si>
  <si>
    <t>17. Obligation and contingent liabilities</t>
  </si>
  <si>
    <t xml:space="preserve">      17.2 As of June 30, 2002 and December 31, 2001, the company  was obliged for payment in accordance with </t>
  </si>
  <si>
    <t xml:space="preserve">      17.3 In 2002 and 2001 the company has hired a related company to supervise and manage a warehouse situated        </t>
  </si>
  <si>
    <t xml:space="preserve">      17.4 The company has entered into an office building construction contract with a related company for the</t>
  </si>
  <si>
    <t>18.Transactions in Business-related Companies</t>
  </si>
  <si>
    <t xml:space="preserve">      18.1 The  Company   has   a  number  of   transactions   related  to   assets,  liabilities, revenues and expenses </t>
  </si>
  <si>
    <r>
      <t xml:space="preserve">       18.2  The Company obtained approval from the 37</t>
    </r>
    <r>
      <rPr>
        <vertAlign val="superscript"/>
        <sz val="16"/>
        <rFont val="AngsanaUPC"/>
        <family val="1"/>
      </rPr>
      <t>th</t>
    </r>
    <r>
      <rPr>
        <sz val="16"/>
        <rFont val="AngsanaUPC"/>
        <family val="1"/>
      </rPr>
      <t xml:space="preserve"> General  Shareowners' Meeting  2002 held on  April   22, </t>
    </r>
  </si>
  <si>
    <t>19. Data classified by sales territory</t>
  </si>
  <si>
    <t>20. Financial Instruments</t>
  </si>
  <si>
    <t xml:space="preserve">      20.1 Risk Management</t>
  </si>
  <si>
    <t xml:space="preserve">      20.2 Interest Rate Risk</t>
  </si>
  <si>
    <t xml:space="preserve">      20.3 Foreign Currency Risk</t>
  </si>
  <si>
    <t xml:space="preserve">     20.4 Credit risk</t>
  </si>
  <si>
    <t xml:space="preserve">      20.5 Fair value    </t>
  </si>
  <si>
    <t xml:space="preserve">21. Financial Statements Presentation </t>
  </si>
  <si>
    <t xml:space="preserve"> 18.1  Transactions in Business-related companies as of  June 30,2002 and January – June 2002 (continued)</t>
  </si>
  <si>
    <t xml:space="preserve"> 18.1  Transactions in Business-related companies as of  December 31,2001 and January – June 2001                                                         </t>
  </si>
  <si>
    <t xml:space="preserve"> 18.1  Transactions in Business-related companies as of  December 31,2001 and January – June 2001  (continued)                                                 </t>
  </si>
  <si>
    <t>Better way (Thailand)</t>
  </si>
  <si>
    <t>Thai Sumsung Electronics</t>
  </si>
  <si>
    <t>Shaldan (Thailand)</t>
  </si>
  <si>
    <t xml:space="preserve">     Thai Baht  according to the exchange rate as of the transaction date.</t>
  </si>
  <si>
    <t xml:space="preserve">     3.9 Directors' Remuneration Policy </t>
  </si>
  <si>
    <t xml:space="preserve">10% of registered and fully-paid capital.  This reserve  was conducted in compliance with the Public Limited </t>
  </si>
  <si>
    <t xml:space="preserve">Company Act and cannot be appropriated to dividend.      </t>
  </si>
  <si>
    <t>No.</t>
  </si>
  <si>
    <t>and equipment/</t>
  </si>
  <si>
    <t>Leasehold</t>
  </si>
  <si>
    <t>Sales revenue</t>
  </si>
  <si>
    <t>Incomes</t>
  </si>
  <si>
    <t>Expenses</t>
  </si>
  <si>
    <t xml:space="preserve">Thai Wacoal </t>
  </si>
  <si>
    <t>Thanulux</t>
  </si>
  <si>
    <t>People’s Garment</t>
  </si>
  <si>
    <t xml:space="preserve">Pan Asia Footwear  </t>
  </si>
  <si>
    <t>Bangkok Nylon</t>
  </si>
  <si>
    <t>Bangkok Tokyo Socks</t>
  </si>
  <si>
    <t xml:space="preserve">Lion Corporation (Thailand) </t>
  </si>
  <si>
    <t>Thai Hoover Industry</t>
  </si>
  <si>
    <t>Thai Lotte</t>
  </si>
  <si>
    <t>INTERNATIONAL COMMERCIAL</t>
  </si>
  <si>
    <t>I &amp; I (ITOKIN I.C.C.) PTE. LTD.</t>
  </si>
  <si>
    <t>International Commercial Coordination</t>
  </si>
  <si>
    <t>Can</t>
  </si>
  <si>
    <t>Koraj Wattana</t>
  </si>
  <si>
    <t>Sun and Sand</t>
  </si>
  <si>
    <t>Silver Rain</t>
  </si>
  <si>
    <t>D F Inter</t>
  </si>
  <si>
    <t>The Mall Ratchasima</t>
  </si>
  <si>
    <t>Treasure Hill</t>
  </si>
  <si>
    <t xml:space="preserve">Belle Maison (Thailand) </t>
  </si>
  <si>
    <t>Paknumpo Wattana</t>
  </si>
  <si>
    <t>Maharachapreuk</t>
  </si>
  <si>
    <t>Ratchasima Shopping Complex</t>
  </si>
  <si>
    <t>Sukhatasana</t>
  </si>
  <si>
    <t xml:space="preserve">Thai Itokin </t>
  </si>
  <si>
    <t>Intersouth</t>
  </si>
  <si>
    <t>Intanin Chiangmai</t>
  </si>
  <si>
    <t xml:space="preserve">Eastern I.C.C. </t>
  </si>
  <si>
    <t>I.D.F.</t>
  </si>
  <si>
    <t>Thai Arusu</t>
  </si>
  <si>
    <t>Sunrise Garment</t>
  </si>
  <si>
    <t>Thai Shikibo</t>
  </si>
  <si>
    <t>Thainakamura Label</t>
  </si>
  <si>
    <t xml:space="preserve">Pattaya Manufacturing </t>
  </si>
  <si>
    <t xml:space="preserve">Wien  </t>
  </si>
  <si>
    <t xml:space="preserve">SSDC (Tigertex)  </t>
  </si>
  <si>
    <t>Thai Kamaya</t>
  </si>
  <si>
    <t xml:space="preserve">Thai Fujiya </t>
  </si>
  <si>
    <t>Saha Asia Pacific</t>
  </si>
  <si>
    <t>Osoth Inter Laboratories</t>
  </si>
  <si>
    <t xml:space="preserve">Total Way Image </t>
  </si>
  <si>
    <t xml:space="preserve">International Leather Fashion </t>
  </si>
  <si>
    <t xml:space="preserve">Thai Staflex </t>
  </si>
  <si>
    <t>Sriracha Medical Centre</t>
  </si>
  <si>
    <t xml:space="preserve">Muaklek Dairy Industry               </t>
  </si>
  <si>
    <t>Pitakkij</t>
  </si>
  <si>
    <t>Boonkiet Chokwatana</t>
  </si>
  <si>
    <t>Newcity (Bangkok)</t>
  </si>
  <si>
    <t xml:space="preserve">Molten (Thailand) </t>
  </si>
  <si>
    <t>AD</t>
  </si>
  <si>
    <t>E</t>
  </si>
  <si>
    <t xml:space="preserve">Accounts </t>
  </si>
  <si>
    <t xml:space="preserve">receivable and </t>
  </si>
  <si>
    <t xml:space="preserve">Accrued </t>
  </si>
  <si>
    <t>revenue</t>
  </si>
  <si>
    <t xml:space="preserve">Accounts payable </t>
  </si>
  <si>
    <t xml:space="preserve">and Accrued </t>
  </si>
  <si>
    <t>expenses</t>
  </si>
  <si>
    <t xml:space="preserve">Purchases </t>
  </si>
  <si>
    <t xml:space="preserve">property, plant </t>
  </si>
  <si>
    <t xml:space="preserve">                details of provided guarantee :</t>
  </si>
  <si>
    <t>Type of business</t>
  </si>
  <si>
    <t>Rate of guarantee</t>
  </si>
  <si>
    <t>Number of Company</t>
  </si>
  <si>
    <t>Guarantee line (Millions Baht)</t>
  </si>
  <si>
    <t>annual fee</t>
  </si>
  <si>
    <t>Business - related companies</t>
  </si>
  <si>
    <t>Joint - ventures companies</t>
  </si>
  <si>
    <t>Highly  accumulated Loss companies</t>
  </si>
  <si>
    <t xml:space="preserve">              The company has no policy to speculate in or trade in any monetary transaction.</t>
  </si>
  <si>
    <t xml:space="preserve">              The  interest  rate  risk  arises  from  the  fluctuation of  the  market  rate  which  has  affected business</t>
  </si>
  <si>
    <t xml:space="preserve">              performance and cash flow. Hence the company's financial data mostly bear the interest rate adjusted</t>
  </si>
  <si>
    <t xml:space="preserve">              according to the market interest rate.</t>
  </si>
  <si>
    <t>****************************************</t>
  </si>
  <si>
    <t>it has not been charged by the oversea shareowners.</t>
  </si>
  <si>
    <t xml:space="preserve">              expected. Moreover, the company has reserved  Baht 124.23 million for doubtful accounts equivalent to </t>
  </si>
  <si>
    <t xml:space="preserve">                       Total</t>
  </si>
  <si>
    <t xml:space="preserve">                 Total</t>
  </si>
  <si>
    <t xml:space="preserve">Land leasehold and </t>
  </si>
  <si>
    <t>plant usage leasehold</t>
  </si>
  <si>
    <t>Investments in debt securities - net</t>
  </si>
  <si>
    <t xml:space="preserve">Investments in debt securities -other companies </t>
  </si>
  <si>
    <t xml:space="preserve">     uncollectible  accounts.</t>
  </si>
  <si>
    <t xml:space="preserve">            Reserve for doubtful  accounts recorded based on  the Company 's doubtful debtor and experience  on  </t>
  </si>
  <si>
    <t xml:space="preserve">     determined on a weighted-average basis.</t>
  </si>
  <si>
    <t xml:space="preserve">            Inventories on trading category are stated at cost or net realizable value which ever is lower.  Cost  is </t>
  </si>
  <si>
    <t xml:space="preserve">            Long - term marketable securities are considered as securities available for sale which are stated at fair  </t>
  </si>
  <si>
    <t xml:space="preserve">     value.  Differences  from the  change  in  value  are stated in  the shareowner's  equities and will be stated in </t>
  </si>
  <si>
    <t xml:space="preserve">     the statement of income after disposal of such investment.</t>
  </si>
  <si>
    <t xml:space="preserve">            Depreciation of buildings and equipment  acquired  prior  to 1981 is determined by using  declining </t>
  </si>
  <si>
    <t>million at interest rates ranging from MOR to MOR - 3.50%.   4 Trust  receipt lines amounted Baht  89.25 million and</t>
  </si>
  <si>
    <t xml:space="preserve">Baht 203,443,611.00.  Payment to shareowners was made on May 21, 2002. </t>
  </si>
  <si>
    <t xml:space="preserve">  1</t>
  </si>
  <si>
    <t xml:space="preserve">     balance method  over  the previous year at the rate not exceeding than the one set by the Revenue Code. </t>
  </si>
  <si>
    <t xml:space="preserve">            Depreciation of buildings  and  equipment  acquired  after 1981  is determined by  using  a  straight - line </t>
  </si>
  <si>
    <t xml:space="preserve">     annual statement  of  income.</t>
  </si>
  <si>
    <t xml:space="preserve">     As of December 31, 2001, the company invested  in bill of exchange with one commercial bank at the period  </t>
  </si>
  <si>
    <t xml:space="preserve">              into the forward exchange contracts for hedging such exchange risk as the risk is considerably low.             </t>
  </si>
  <si>
    <r>
      <t>Less</t>
    </r>
    <r>
      <rPr>
        <sz val="16"/>
        <rFont val="AngsanaUPC"/>
        <family val="1"/>
      </rPr>
      <t xml:space="preserve"> Reserve for loss from impairment of  investment</t>
    </r>
  </si>
  <si>
    <r>
      <t xml:space="preserve">        </t>
    </r>
    <r>
      <rPr>
        <u val="single"/>
        <sz val="16"/>
        <rFont val="AngsanaUPC"/>
        <family val="1"/>
      </rPr>
      <t>Less</t>
    </r>
    <r>
      <rPr>
        <sz val="16"/>
        <rFont val="AngsanaUPC"/>
        <family val="1"/>
      </rPr>
      <t xml:space="preserve">  Reserve for loss from impairment of asset</t>
    </r>
  </si>
  <si>
    <t xml:space="preserve">        Land as per agreement to buy - net</t>
  </si>
  <si>
    <t xml:space="preserve">     The company had entered into an agreement to buy a plot of land on Viphavadee Rungsit Road covering the area </t>
  </si>
  <si>
    <t>in the contract.</t>
  </si>
  <si>
    <t xml:space="preserve">company has not operated any construction of buildings in accordance with the land transfer condition as specified </t>
  </si>
  <si>
    <t xml:space="preserve">the total amount of Baht 53,958,000.00 resulting to the loss from impairment of asset amounting to Baht </t>
  </si>
  <si>
    <t>15,870,000.00.  Such loss was  recorded in the statement of income for the year 2002.</t>
  </si>
  <si>
    <t>Purchases of goods</t>
  </si>
  <si>
    <t xml:space="preserve">          According to the 35th General Shareowners' Meeting 2000 held on April 24, 2000,  remuneration for </t>
  </si>
  <si>
    <t xml:space="preserve">     exceeding Baht 12  million per annum. This amount did not include other compensations or welfare entitled  </t>
  </si>
  <si>
    <t xml:space="preserve">     has no equivalent common shares.</t>
  </si>
  <si>
    <t xml:space="preserve">-   Saha Pathana Inter - Holding </t>
  </si>
  <si>
    <t>Jan - Jun 2002</t>
  </si>
  <si>
    <t>Jan - Jun 2001</t>
  </si>
  <si>
    <t xml:space="preserve">         2.  Expenses consist of display supplies Baht  39.62 million , advertising expenses Baht  33.46 million , warehouse  management fee Baht 10.50 million , sale expenses </t>
  </si>
  <si>
    <t xml:space="preserve">         3.  Incomes consist of  dividend income Baht 96.68 million, interest income Baht 31.49 million, rental income Baht 12.32 million and other incomes Baht 13.10 million. </t>
  </si>
  <si>
    <t xml:space="preserve">International Leather </t>
  </si>
  <si>
    <t>Fashion</t>
  </si>
  <si>
    <t xml:space="preserve">The International </t>
  </si>
  <si>
    <t>Knitting  Mills</t>
  </si>
  <si>
    <t>US$        2.40</t>
  </si>
  <si>
    <t>ABD</t>
  </si>
  <si>
    <t xml:space="preserve">         3.  Incomes consist of  dividend income Baht 114.37  million, interest income Baht  14.89 million , rental income Baht  13.28 million and other  incomes Baht 24.38 million. </t>
  </si>
  <si>
    <t xml:space="preserve">            Profit  and  loss from the Baht  conversion  has  been  incorporated  into revenues or expenses in the </t>
  </si>
  <si>
    <t xml:space="preserve">     directors who have worked with their full efforts has been determined to be paid within the amount not </t>
  </si>
  <si>
    <t xml:space="preserve">     to directors in the capacity as the Company's employees and workers and would be allocated at directors' own  </t>
  </si>
  <si>
    <t xml:space="preserve">     has been recorded in the expense category.</t>
  </si>
  <si>
    <t xml:space="preserve">     judgement.   The remuneration payment, which would be in effect every year until any further change notified, </t>
  </si>
  <si>
    <t xml:space="preserve">Amount  as of </t>
  </si>
  <si>
    <t xml:space="preserve">     Total Long - term investments - net</t>
  </si>
  <si>
    <t xml:space="preserve">                                  Total</t>
  </si>
  <si>
    <t>As of Dec 31, 2001 MLR -1.5%</t>
  </si>
  <si>
    <t>Net book value of usable assets balance each at Baht 1.00</t>
  </si>
  <si>
    <t xml:space="preserve">     which are stated at cost after deduction of reserve for loss from impairment.  This amount is converted into </t>
  </si>
  <si>
    <t xml:space="preserve">            The company has considered the impairment of assets on property, plant and equipment,  investment</t>
  </si>
  <si>
    <t xml:space="preserve">           As this company has now been dissolved and its contact could  not  be  reached.  The company has filed a lawsuit </t>
  </si>
  <si>
    <t xml:space="preserve">           of  defendant.  Doubtful  account  on  this  case  has  already  been  reserved in full amount.</t>
  </si>
  <si>
    <t>-  Condominium</t>
  </si>
  <si>
    <t xml:space="preserve"> ( %)</t>
  </si>
  <si>
    <t>A</t>
  </si>
  <si>
    <t>-</t>
  </si>
  <si>
    <t>B</t>
  </si>
  <si>
    <t>AB</t>
  </si>
  <si>
    <t xml:space="preserve">  HKD  2.00</t>
  </si>
  <si>
    <t>COORDINATION (HK)</t>
  </si>
  <si>
    <t xml:space="preserve">     1.1  I.C.C. International Public Company Limited having the principal office at 757/10 Soi Pradoo 1, Sathupradit </t>
  </si>
  <si>
    <t xml:space="preserve">            Road, Bangpongpang Subdistrict, Yannawa District, Bangkok is registered as a public company limited in </t>
  </si>
  <si>
    <t xml:space="preserve">            accordance with Thai laws on May 9, 1994.   </t>
  </si>
  <si>
    <t>accounting principles.</t>
  </si>
  <si>
    <t xml:space="preserve">     3.2  Reserve for doubtful  accounts </t>
  </si>
  <si>
    <t xml:space="preserve">     3.5  Property, Plant and Equipment - Net</t>
  </si>
  <si>
    <t xml:space="preserve">  5           years</t>
  </si>
  <si>
    <t xml:space="preserve">     3.6  Impairment of asset  </t>
  </si>
  <si>
    <t xml:space="preserve">     3.7  Foreign  currency  accounting  transactions </t>
  </si>
  <si>
    <t xml:space="preserve">     3.8  Provident Fund</t>
  </si>
  <si>
    <t xml:space="preserve">     of 1987 on June 3,1996 with the registration No.41/2539.   The Company has authorized a certified fund </t>
  </si>
  <si>
    <t xml:space="preserve">     manager to manage the Fund by withholding from the employees' payroll and Company  contributions.  </t>
  </si>
  <si>
    <t xml:space="preserve">     Employees will receive their eligible portions upon legitimate separation from the Company.  </t>
  </si>
  <si>
    <t xml:space="preserve">     3.10 Income tax</t>
  </si>
  <si>
    <t>Paid-up</t>
  </si>
  <si>
    <t>Investment</t>
  </si>
  <si>
    <t>Notes receivable</t>
  </si>
  <si>
    <t xml:space="preserve">                    Total</t>
  </si>
  <si>
    <t xml:space="preserve">    These financial statements have been prepared in accordance with the notification as issued by the Department of </t>
  </si>
  <si>
    <t xml:space="preserve">Commercial Registration of the Ministry of Commerce dated September 14, 2001, regarding the abbreviated items </t>
  </si>
  <si>
    <t xml:space="preserve">     3.1  Income and expense </t>
  </si>
  <si>
    <t xml:space="preserve">     Other revenues and expenses are recognized on an accrual basis.</t>
  </si>
  <si>
    <t xml:space="preserve">                  Equipment and other properties</t>
  </si>
  <si>
    <t xml:space="preserve">            Depreciation of computers acquired after 1982 is determined by using a sum of year's digits method over  </t>
  </si>
  <si>
    <t xml:space="preserve">            Leasehold has been written off as the company's expenses by using the straight line method according </t>
  </si>
  <si>
    <t xml:space="preserve">     to the lease period.</t>
  </si>
  <si>
    <t xml:space="preserve">            Net  realizable value means net  selling price of the asset or its utilization value whichever is higher, The </t>
  </si>
  <si>
    <t xml:space="preserve">     than the book value.   Loss from impairment of asset shall be recognized in the statement of income and shall </t>
  </si>
  <si>
    <t xml:space="preserve">     be reversed whenever there is an indication that there is no longer impairment or reduction  in impairment.</t>
  </si>
  <si>
    <t xml:space="preserve">     Company will consider the impairment for each asset item or each asset unit generating cash flow, whichever </t>
  </si>
  <si>
    <t xml:space="preserve">     is practical.</t>
  </si>
  <si>
    <t xml:space="preserve">            The foreign currency of assets and liabilities transactions have been converted into Thai Baht as of  the </t>
  </si>
  <si>
    <t xml:space="preserve">     the date thereof.</t>
  </si>
  <si>
    <t xml:space="preserve">     transaction date.  The outstanding receivables as of the balance sheet date are converted into Thai Baht as of </t>
  </si>
  <si>
    <t xml:space="preserve">             Earning per share as presented in the statement of income is the basic earning per share which is </t>
  </si>
  <si>
    <t xml:space="preserve">Bill of exchange  </t>
  </si>
  <si>
    <t xml:space="preserve">                                </t>
  </si>
  <si>
    <t>Type  of  Business</t>
  </si>
  <si>
    <t>capital</t>
  </si>
  <si>
    <t xml:space="preserve">Ratio  of </t>
  </si>
  <si>
    <t>(Million Baht)</t>
  </si>
  <si>
    <t>investment</t>
  </si>
  <si>
    <t>S &amp; J International Enterprises</t>
  </si>
  <si>
    <t>Cosmetics</t>
  </si>
  <si>
    <t>Textile Prestige</t>
  </si>
  <si>
    <t>Far East DDB</t>
  </si>
  <si>
    <t>Advertising</t>
  </si>
  <si>
    <t>Saha Pathana Inter-holding</t>
  </si>
  <si>
    <t>Boutique Newcity</t>
  </si>
  <si>
    <t>Ladies' Wear</t>
  </si>
  <si>
    <t>O.C.C.</t>
  </si>
  <si>
    <t>Distributor</t>
  </si>
  <si>
    <t>Sahapathanapibul</t>
  </si>
  <si>
    <t>Consumer Products</t>
  </si>
  <si>
    <t>Grand Total</t>
  </si>
  <si>
    <t xml:space="preserve">Bangkok Tokyo Socks </t>
  </si>
  <si>
    <t>Men's Socks</t>
  </si>
  <si>
    <t>Sahacogen (Chonburi)</t>
  </si>
  <si>
    <t>Power Plant</t>
  </si>
  <si>
    <t>Thai Cubic Technology</t>
  </si>
  <si>
    <t>Thai Itokin</t>
  </si>
  <si>
    <t xml:space="preserve">Value Added Textile </t>
  </si>
  <si>
    <t>Embroidered Clothes</t>
  </si>
  <si>
    <t>Peak Intersupply</t>
  </si>
  <si>
    <t>Bed Sheet</t>
  </si>
  <si>
    <t xml:space="preserve">SSDC (Tigertex) </t>
  </si>
  <si>
    <t>Bleaching &amp; Dyeing</t>
  </si>
  <si>
    <t xml:space="preserve">Sunrise Garment </t>
  </si>
  <si>
    <t>Knitted Wear</t>
  </si>
  <si>
    <t>Thai Janome</t>
  </si>
  <si>
    <t xml:space="preserve">Sewing Machine &amp; </t>
  </si>
  <si>
    <t>Accessories</t>
  </si>
  <si>
    <t xml:space="preserve">Thai Shikibo </t>
  </si>
  <si>
    <t>Textile (Spinning)</t>
  </si>
  <si>
    <t xml:space="preserve">Torii Thai </t>
  </si>
  <si>
    <t>Akesaovaros</t>
  </si>
  <si>
    <t>Food</t>
  </si>
  <si>
    <t xml:space="preserve">Osoth Inter Laboratories </t>
  </si>
  <si>
    <t>Pharmaceuticals</t>
  </si>
  <si>
    <t xml:space="preserve">Shaldan (Thailand) </t>
  </si>
  <si>
    <t>Air Refresheners</t>
  </si>
  <si>
    <t xml:space="preserve">Thai Lotte </t>
  </si>
  <si>
    <t>Chewing Gums</t>
  </si>
  <si>
    <t xml:space="preserve">Thai Q.P. </t>
  </si>
  <si>
    <t>Processed Food</t>
  </si>
  <si>
    <t>Leather Shoes</t>
  </si>
  <si>
    <t>Total Way Image</t>
  </si>
  <si>
    <t>Leather Goods</t>
  </si>
  <si>
    <t>Ascot International</t>
  </si>
  <si>
    <t>Flat-Knit Wear</t>
  </si>
  <si>
    <t>Raja Uchino</t>
  </si>
  <si>
    <t>Towels</t>
  </si>
  <si>
    <t xml:space="preserve">Thai Pleats </t>
  </si>
  <si>
    <t>Pleated Fabric</t>
  </si>
  <si>
    <t xml:space="preserve">Thai Takeda Lace </t>
  </si>
  <si>
    <t>Lace</t>
  </si>
  <si>
    <t>Thai Staflex</t>
  </si>
  <si>
    <t>Thai Sport Garment</t>
  </si>
  <si>
    <t>January – June 2001</t>
  </si>
  <si>
    <t>Thai President Foods</t>
  </si>
  <si>
    <t>Bangkok Rubber</t>
  </si>
  <si>
    <t>P.C.B Center (Thailand)</t>
  </si>
  <si>
    <t>Thai Takadales</t>
  </si>
  <si>
    <t xml:space="preserve">General Glass </t>
  </si>
  <si>
    <t>Top Trend Manufactoring</t>
  </si>
  <si>
    <t xml:space="preserve">                      3.  ##   As of June 30, 2002 and December 31, 2001, the unpaid capital shares of these companies amounting </t>
  </si>
  <si>
    <t xml:space="preserve">                                  Baht 36,755,000.00 and Baht 15,710,000.00,  respectively. </t>
  </si>
  <si>
    <t>Champ Ace</t>
  </si>
  <si>
    <t>Garment</t>
  </si>
  <si>
    <t xml:space="preserve">Thai Sports Garment </t>
  </si>
  <si>
    <t>Sahachol Food Supplies</t>
  </si>
  <si>
    <t>Agricultural Produces</t>
  </si>
  <si>
    <t>Lion Corporation (Thailand)</t>
  </si>
  <si>
    <t>Detergent</t>
  </si>
  <si>
    <t>Molten (Thailand)</t>
  </si>
  <si>
    <t>Sport Balls</t>
  </si>
  <si>
    <t>Thai Arai</t>
  </si>
  <si>
    <t>Automobile Parts</t>
  </si>
  <si>
    <t>Undergarment</t>
  </si>
  <si>
    <t>Dairy Thai</t>
  </si>
  <si>
    <t>Yogurt</t>
  </si>
  <si>
    <t>Instant Noodles</t>
  </si>
  <si>
    <t>(1US$ = Baht 25.09 as of Dec 31,1995) (1US$ = Baht 25.375 as of Feb 14,1996)</t>
  </si>
  <si>
    <t>Nissin Foods (Thailand)</t>
  </si>
  <si>
    <t>Southern Rubber</t>
  </si>
  <si>
    <t>Condensed Latex</t>
  </si>
  <si>
    <t>(1US$ = Baht 25.25 as of Apr 1,1996)</t>
  </si>
  <si>
    <t>Grand Star Industry</t>
  </si>
  <si>
    <t>Textiles</t>
  </si>
  <si>
    <t>TOTAL</t>
  </si>
  <si>
    <t>Pattaya Manufacturing</t>
  </si>
  <si>
    <t>Lingeries</t>
  </si>
  <si>
    <t>General Glass</t>
  </si>
  <si>
    <t>Glass Packaging</t>
  </si>
  <si>
    <t>H &amp; B Intertex</t>
  </si>
  <si>
    <t>Soft and Plush Toys</t>
  </si>
  <si>
    <t>International Laboratories</t>
  </si>
  <si>
    <t>(1US$ = Baht 25.09 as of Dec 31,1995) (1US$ = Baht 37.98 as of Sept 11,1997)</t>
  </si>
  <si>
    <t>Saha Sehwa</t>
  </si>
  <si>
    <t>Top Trend Manufacturing</t>
  </si>
  <si>
    <t>Plastic Packaging</t>
  </si>
  <si>
    <t>Thai Gunze</t>
  </si>
  <si>
    <t>Knit Wear</t>
  </si>
  <si>
    <t>T.U.C. Elastic</t>
  </si>
  <si>
    <t>Elastic Bands</t>
  </si>
  <si>
    <t>K. Commercial and Construction</t>
  </si>
  <si>
    <t>Construction</t>
  </si>
  <si>
    <t xml:space="preserve">Treasure Hill </t>
  </si>
  <si>
    <t>Golf Course</t>
  </si>
  <si>
    <t>Amornranant Leasing</t>
  </si>
  <si>
    <t>Rent &amp; Leasing</t>
  </si>
  <si>
    <t xml:space="preserve">D F Inter </t>
  </si>
  <si>
    <t>Thai Fujiya</t>
  </si>
  <si>
    <t>Restaurant</t>
  </si>
  <si>
    <t>First United Industry</t>
  </si>
  <si>
    <t>Laem Cha-Bang Warehouse</t>
  </si>
  <si>
    <t>Warehouse</t>
  </si>
  <si>
    <t>Sahapat Properties</t>
  </si>
  <si>
    <t>Sahapat Real Estate</t>
  </si>
  <si>
    <t>K R S Logistics</t>
  </si>
  <si>
    <t>Pan Land</t>
  </si>
  <si>
    <t>Land Development</t>
  </si>
  <si>
    <t>Industrial Park</t>
  </si>
  <si>
    <t>C.V.V. Hotel Business</t>
  </si>
  <si>
    <t>Hotel</t>
  </si>
  <si>
    <t>Technological Services</t>
  </si>
  <si>
    <t>United Utilities</t>
  </si>
  <si>
    <t>Real Estate</t>
  </si>
  <si>
    <t>Saha Daiichikosho</t>
  </si>
  <si>
    <t>Karaoke</t>
  </si>
  <si>
    <t>Coordination (HK)</t>
  </si>
  <si>
    <t>(1HKD = Baht 3.235 as of Dec 31, 1995 ) (1HKD = Baht 5.49 as of Feb 21, 2001)</t>
  </si>
  <si>
    <t>Saha Thai Pathanaphant</t>
  </si>
  <si>
    <t>Belle Maison (Thailand)</t>
  </si>
  <si>
    <t>Catalog Sales Business</t>
  </si>
  <si>
    <t>(1S$ = Baht 17.6225 as of Dec 31,1995 )</t>
  </si>
  <si>
    <t>Wien</t>
  </si>
  <si>
    <t>Better Way (Thailand)</t>
  </si>
  <si>
    <t>Direct Sale</t>
  </si>
  <si>
    <t>Distributor, Retailer</t>
  </si>
  <si>
    <t>Kai I.T. Service</t>
  </si>
  <si>
    <t xml:space="preserve">Assembling and selling </t>
  </si>
  <si>
    <t>computer</t>
  </si>
  <si>
    <t>Tiger Distribution &amp; Logistics</t>
  </si>
  <si>
    <t>Saha Nam Textile</t>
  </si>
  <si>
    <t>4 People Foods</t>
  </si>
  <si>
    <t>Instant Noodles 4ME</t>
  </si>
  <si>
    <t>Net</t>
  </si>
  <si>
    <t xml:space="preserve">        Remarks :    1.  Relationship </t>
  </si>
  <si>
    <t xml:space="preserve">and the last will end on April 22, 2002.  As of December 31, 2001, the Company has redeemed debenture at the amount </t>
  </si>
  <si>
    <t xml:space="preserve">of Baht 35.00 million and in April 2002, the Company has redeemed the remaining debenture at the amount of Baht  </t>
  </si>
  <si>
    <t>465.00 million.</t>
  </si>
  <si>
    <t xml:space="preserve">                      2.   #    Located in other countries</t>
  </si>
  <si>
    <t>Thai Monster</t>
  </si>
  <si>
    <t>D</t>
  </si>
  <si>
    <t>Poro</t>
  </si>
  <si>
    <t>Thai Nanasai</t>
  </si>
  <si>
    <t>Interior Design</t>
  </si>
  <si>
    <t>Saha Direction International</t>
  </si>
  <si>
    <t>U C C Ueshima Coffee (Thailand)</t>
  </si>
  <si>
    <t xml:space="preserve">UCC coffee shop and </t>
  </si>
  <si>
    <t xml:space="preserve">      US$   2.00</t>
  </si>
  <si>
    <t xml:space="preserve">      US$   1.50</t>
  </si>
  <si>
    <t xml:space="preserve">         S$   2.00</t>
  </si>
  <si>
    <t>Baht</t>
  </si>
  <si>
    <t>Years</t>
  </si>
  <si>
    <t>Interest Rate</t>
  </si>
  <si>
    <t>Unsecured Debenture</t>
  </si>
  <si>
    <t xml:space="preserve">   Pan Asia Foot wear</t>
  </si>
  <si>
    <t>9.5 % (year 1-3), MLR (year 4-5)</t>
  </si>
  <si>
    <t xml:space="preserve">   Saha Pathana inter -holding </t>
  </si>
  <si>
    <t xml:space="preserve">   Sahapathanapibul</t>
  </si>
  <si>
    <t>Cost</t>
  </si>
  <si>
    <t>Market Price</t>
  </si>
  <si>
    <t>%Investment</t>
  </si>
  <si>
    <t xml:space="preserve">  1. Thai Tohmado</t>
  </si>
  <si>
    <t xml:space="preserve">  2. Thai T.Y. Industry</t>
  </si>
  <si>
    <t xml:space="preserve">  3. Sun Lots Enterprise (Thailand)</t>
  </si>
  <si>
    <t xml:space="preserve">  4. Thai Takaya</t>
  </si>
  <si>
    <t xml:space="preserve">  5. Thai Flying Service</t>
  </si>
  <si>
    <t xml:space="preserve">  6.  Great Lake Golf &amp; Country Club</t>
  </si>
  <si>
    <t xml:space="preserve">  7.  The Siam City factoring</t>
  </si>
  <si>
    <t>January – June 2002</t>
  </si>
  <si>
    <t>Monten</t>
  </si>
  <si>
    <t xml:space="preserve">  8.  Ruampat Sriracha</t>
  </si>
  <si>
    <t xml:space="preserve">  9.  Nuboon</t>
  </si>
  <si>
    <t>10.  Puning Xie Zhong Garment</t>
  </si>
  <si>
    <t>11.  Chanthaburi Country Club</t>
  </si>
  <si>
    <t>12.  Brunswick Siam</t>
  </si>
  <si>
    <t>13.  Daidomon Group</t>
  </si>
  <si>
    <t>14.  Saha Seiren</t>
  </si>
  <si>
    <t>15.  Ladprao Sport Plaza</t>
  </si>
  <si>
    <t>16.  Hiraiseimitsu (Thailand)</t>
  </si>
  <si>
    <t>17.  P.T. Mesapro International</t>
  </si>
  <si>
    <t>18.  Thai Herbal Products</t>
  </si>
  <si>
    <t>19.  Worldclass Rent a Car</t>
  </si>
  <si>
    <t>20.  Imperial Technology Management Service</t>
  </si>
  <si>
    <t>21.  P.T. Intermode Apparelindo</t>
  </si>
  <si>
    <t>22.  Hashimoto (Thailand)</t>
  </si>
  <si>
    <t>23.  Thai Flying Maintenance</t>
  </si>
  <si>
    <t>24.  Fairyland Department Store</t>
  </si>
  <si>
    <t>25.  K.T.Y. Industry</t>
  </si>
  <si>
    <t>26.  Sompo Japan Insurance (Thailand)</t>
  </si>
  <si>
    <t>27.  Khon kaen Vithes Suksa</t>
  </si>
  <si>
    <t>28.  Udorn Panyavej Hospital</t>
  </si>
  <si>
    <t>29.  Kenmin Foods (Thailand)</t>
  </si>
  <si>
    <t>30.  Muang-Ake Vista Golf Course</t>
  </si>
  <si>
    <t>31.  President Bakery</t>
  </si>
  <si>
    <t>32.  Thai Samsung Electronics</t>
  </si>
  <si>
    <t>33.  Thanara</t>
  </si>
  <si>
    <t>34.  Winstore</t>
  </si>
  <si>
    <t>35.  Thai Secom Pitakkij</t>
  </si>
  <si>
    <t>36.  Saha Rattananakorn</t>
  </si>
  <si>
    <t>37.  Konica Photochem (Thailand)</t>
  </si>
  <si>
    <t>38.  Arccyber</t>
  </si>
  <si>
    <t>39.  Thai Otsuka Pharmaceutical</t>
  </si>
  <si>
    <t>40.  Siam Samsung Life Insurance</t>
  </si>
  <si>
    <t>41.  Thai Monster</t>
  </si>
  <si>
    <t>42.  Thai Nanasai</t>
  </si>
  <si>
    <t>43.  U C C Ueshima Coffee (Thailand)</t>
  </si>
  <si>
    <t>As of December 31, 2001 (Baht)</t>
  </si>
  <si>
    <t>Relation -</t>
  </si>
  <si>
    <t>0.00</t>
  </si>
  <si>
    <t xml:space="preserve">Surface Decorating </t>
  </si>
  <si>
    <t>Service</t>
  </si>
  <si>
    <t xml:space="preserve">Plastic Equipment &amp; </t>
  </si>
  <si>
    <t>Parts</t>
  </si>
  <si>
    <t>Woven and Non-</t>
  </si>
  <si>
    <t xml:space="preserve">Woven Fusible </t>
  </si>
  <si>
    <t>Interlining</t>
  </si>
  <si>
    <t xml:space="preserve">Molten Asia Polymer </t>
  </si>
  <si>
    <t xml:space="preserve">Automobile Rubber </t>
  </si>
  <si>
    <t>Products</t>
  </si>
  <si>
    <t xml:space="preserve">Kunming Taitongyi Foods  </t>
  </si>
  <si>
    <t>#</t>
  </si>
  <si>
    <t xml:space="preserve">Mekong Delta Success </t>
  </si>
  <si>
    <t xml:space="preserve">"MA MA" Instant </t>
  </si>
  <si>
    <t>Venture</t>
  </si>
  <si>
    <t>Noodles in Vietnam</t>
  </si>
  <si>
    <t xml:space="preserve">Puning Itokin Fashion  </t>
  </si>
  <si>
    <t xml:space="preserve">Puning Xie Zhong </t>
  </si>
  <si>
    <t xml:space="preserve">      US$   3.00</t>
  </si>
  <si>
    <t xml:space="preserve">Cosmetics </t>
  </si>
  <si>
    <t xml:space="preserve">Plastic Parts </t>
  </si>
  <si>
    <t>(Injection)</t>
  </si>
  <si>
    <t xml:space="preserve">K. Commercial and </t>
  </si>
  <si>
    <t xml:space="preserve">Made-to-Order </t>
  </si>
  <si>
    <t>Furniture</t>
  </si>
  <si>
    <t xml:space="preserve">Investment &amp; </t>
  </si>
  <si>
    <t>Apartment Rent</t>
  </si>
  <si>
    <t xml:space="preserve">Real Estate </t>
  </si>
  <si>
    <t>Development</t>
  </si>
  <si>
    <t xml:space="preserve">Warehouse </t>
  </si>
  <si>
    <t>Management</t>
  </si>
  <si>
    <t xml:space="preserve">Saha Ubol Nakorn  </t>
  </si>
  <si>
    <t>##</t>
  </si>
  <si>
    <t xml:space="preserve">Saha Info Technology  </t>
  </si>
  <si>
    <t xml:space="preserve">International Commercial    </t>
  </si>
  <si>
    <t xml:space="preserve">Saha Direction </t>
  </si>
  <si>
    <t xml:space="preserve">International   </t>
  </si>
  <si>
    <t xml:space="preserve">I &amp; I (Itokin I.C.C.)  </t>
  </si>
  <si>
    <t xml:space="preserve">E.P.F.  </t>
  </si>
  <si>
    <t xml:space="preserve">Distribution and </t>
  </si>
  <si>
    <t>logistics</t>
  </si>
  <si>
    <t xml:space="preserve">Elastic yarn, twisted </t>
  </si>
  <si>
    <t>and texturized yarn</t>
  </si>
  <si>
    <t xml:space="preserve">U C C Ueshima Coffee </t>
  </si>
  <si>
    <t>(Thailand)</t>
  </si>
  <si>
    <t xml:space="preserve">wholesaler of instant </t>
  </si>
  <si>
    <t>coffee and office coffee</t>
  </si>
  <si>
    <t>(Less)  Reserve for loss from impairment of investment</t>
  </si>
  <si>
    <t>General investments - Net</t>
  </si>
  <si>
    <t xml:space="preserve">                           C    Loan given by the company</t>
  </si>
  <si>
    <t xml:space="preserve">                           D    The company related in the previous quarter</t>
  </si>
  <si>
    <t>Deposit 3 months + 1.25%</t>
  </si>
  <si>
    <t>9.5% ,7.75% (year 1-4),  Average</t>
  </si>
  <si>
    <t>Amount (Baht)</t>
  </si>
  <si>
    <t xml:space="preserve">     The Siam Pulp and Paper</t>
  </si>
  <si>
    <t>3,  5</t>
  </si>
  <si>
    <t>5.5%,  6.5%</t>
  </si>
  <si>
    <t>As of Dec 31, 2001 (Baht)</t>
  </si>
  <si>
    <t xml:space="preserve">Leasehold </t>
  </si>
  <si>
    <t>Payment of rent until termination</t>
  </si>
  <si>
    <t>Remarks : 1.  Relationship</t>
  </si>
  <si>
    <t xml:space="preserve">                         A  Companies sharing management team</t>
  </si>
  <si>
    <t xml:space="preserve">                         B  Guaranteed by the company</t>
  </si>
  <si>
    <t xml:space="preserve">                         C  Loan given by the company</t>
  </si>
  <si>
    <t xml:space="preserve">                         D  Director of the Board</t>
  </si>
  <si>
    <t xml:space="preserve">              A  Companies sharing management team</t>
  </si>
  <si>
    <t xml:space="preserve">              B  Guaranteed by the company</t>
  </si>
  <si>
    <t xml:space="preserve">              C  Loan given by the company</t>
  </si>
  <si>
    <t xml:space="preserve">              D  The company related in the previous quarter</t>
  </si>
  <si>
    <t xml:space="preserve">              E  Director of the Board</t>
  </si>
  <si>
    <r>
      <t>Less</t>
    </r>
    <r>
      <rPr>
        <sz val="16"/>
        <rFont val="AngsanaUPC"/>
        <family val="1"/>
      </rPr>
      <t xml:space="preserve"> Accumulated Depreciation</t>
    </r>
  </si>
  <si>
    <r>
      <t xml:space="preserve">1.  </t>
    </r>
    <r>
      <rPr>
        <b/>
        <u val="single"/>
        <sz val="16"/>
        <rFont val="AngsanaUPC"/>
        <family val="1"/>
      </rPr>
      <t>General Statement</t>
    </r>
  </si>
  <si>
    <r>
      <t xml:space="preserve">2.  </t>
    </r>
    <r>
      <rPr>
        <b/>
        <u val="single"/>
        <sz val="16"/>
        <rFont val="AngsanaUPC"/>
        <family val="1"/>
      </rPr>
      <t>Basis for Financial Statements</t>
    </r>
  </si>
  <si>
    <t>10.125%</t>
  </si>
  <si>
    <t xml:space="preserve">made in full amount of Baht  69,828,000.00.   At present,  the ownership of land has not  been transferred due to the </t>
  </si>
  <si>
    <r>
      <t xml:space="preserve">of 2 </t>
    </r>
    <r>
      <rPr>
        <u val="single"/>
        <sz val="16"/>
        <rFont val="AngsanaUPC"/>
        <family val="1"/>
      </rPr>
      <t>rai</t>
    </r>
    <r>
      <rPr>
        <sz val="16"/>
        <rFont val="AngsanaUPC"/>
        <family val="1"/>
      </rPr>
      <t xml:space="preserve">,  2 </t>
    </r>
    <r>
      <rPr>
        <u val="single"/>
        <sz val="16"/>
        <rFont val="AngsanaUPC"/>
        <family val="1"/>
      </rPr>
      <t>ngarn</t>
    </r>
    <r>
      <rPr>
        <sz val="16"/>
        <rFont val="AngsanaUPC"/>
        <family val="1"/>
      </rPr>
      <t xml:space="preserve"> and 58  square </t>
    </r>
    <r>
      <rPr>
        <u val="single"/>
        <sz val="16"/>
        <rFont val="AngsanaUPC"/>
        <family val="1"/>
      </rPr>
      <t>wah</t>
    </r>
    <r>
      <rPr>
        <sz val="16"/>
        <rFont val="AngsanaUPC"/>
        <family val="1"/>
      </rPr>
      <t xml:space="preserve"> land with North Park Real Estate Co., Ltd. in which the payment of land was </t>
    </r>
  </si>
  <si>
    <t xml:space="preserve">              Due to the very small number of foreign trade debtors and creditors, the  company then has not entered         </t>
  </si>
  <si>
    <t>As of December 31, 2001</t>
  </si>
  <si>
    <t>…………………………………...Director …………………………………...Director</t>
  </si>
  <si>
    <t>Certified correct.</t>
  </si>
  <si>
    <r>
      <t xml:space="preserve">3.  </t>
    </r>
    <r>
      <rPr>
        <b/>
        <u val="single"/>
        <sz val="16"/>
        <rFont val="AngsanaUPC"/>
        <family val="1"/>
      </rPr>
      <t>Summary of Significant Accounting Policies</t>
    </r>
  </si>
  <si>
    <t>Subordinated Convertible Debenture</t>
  </si>
  <si>
    <t>Land</t>
  </si>
  <si>
    <t>Buildings and Improvements</t>
  </si>
  <si>
    <t>Vending Machine</t>
  </si>
  <si>
    <t>Office equipment  and Vehicles</t>
  </si>
  <si>
    <t>Furniture and Fixtures</t>
  </si>
  <si>
    <t>Property in process</t>
  </si>
  <si>
    <t>Accumulated Depreciation</t>
  </si>
  <si>
    <t>1. Siam Commercial Bank</t>
  </si>
  <si>
    <t>5.5,  6</t>
  </si>
  <si>
    <t xml:space="preserve">deposit 12 months + 2.0% </t>
  </si>
  <si>
    <t>(year 4-5)</t>
  </si>
  <si>
    <t>Decrease</t>
  </si>
  <si>
    <t xml:space="preserve">                                                                                                                                                                  </t>
  </si>
  <si>
    <t xml:space="preserve">Number of </t>
  </si>
  <si>
    <t>Period</t>
  </si>
  <si>
    <t>Contract</t>
  </si>
  <si>
    <t>Land lease</t>
  </si>
  <si>
    <t>Building lease</t>
  </si>
  <si>
    <t>Building space lease</t>
  </si>
  <si>
    <t xml:space="preserve">              at Chongnonsee Subdistrict, Yannawa District, with remuneration fee paid at the total amount of Baht 1.75</t>
  </si>
  <si>
    <t xml:space="preserve">              million  and Baht 2.70 million per month, respectively.   </t>
  </si>
  <si>
    <t xml:space="preserve">              construction period between December 1, 2001 - May 24, 2003 with remuneration fee paid to the contractor</t>
  </si>
  <si>
    <t>Puning Xie Zhong</t>
  </si>
  <si>
    <t>Hwato (Thailand)</t>
  </si>
  <si>
    <t>equipment from chaina</t>
  </si>
  <si>
    <t xml:space="preserve">Sriracha Aviation </t>
  </si>
  <si>
    <t xml:space="preserve">Maintenance services </t>
  </si>
  <si>
    <t xml:space="preserve">of engines, airplanes </t>
  </si>
  <si>
    <t>and helicopters</t>
  </si>
  <si>
    <t xml:space="preserve">              of  related  companies  with  joint shareowners and / or  joint directors. Therefore,  these financial </t>
  </si>
  <si>
    <t xml:space="preserve">              statements have incorporated such transactions based on  normal practice of  pricing policy  applied to </t>
  </si>
  <si>
    <t xml:space="preserve">              other clients.  Details are as follow :</t>
  </si>
  <si>
    <r>
      <t>Less</t>
    </r>
    <r>
      <rPr>
        <sz val="16"/>
        <rFont val="AngsanaUPC"/>
        <family val="1"/>
      </rPr>
      <t xml:space="preserve"> Reserve for doubtful accounts</t>
    </r>
  </si>
  <si>
    <t xml:space="preserve">S &amp; J International </t>
  </si>
  <si>
    <t>Enterprises</t>
  </si>
  <si>
    <t xml:space="preserve">Embroidered Lace, </t>
  </si>
  <si>
    <t>Sponge</t>
  </si>
  <si>
    <t xml:space="preserve">Investment less than 5% (as of Jun 30, 2002 totalling 6 companies and as of </t>
  </si>
  <si>
    <t>Dec 31, 2001 totalling 5 companies) are</t>
  </si>
  <si>
    <r>
      <t>Add</t>
    </r>
    <r>
      <rPr>
        <sz val="16"/>
        <rFont val="AngsanaUPC"/>
        <family val="1"/>
      </rPr>
      <t xml:space="preserve"> One year maturity long-term loans</t>
    </r>
  </si>
  <si>
    <t>Over due</t>
  </si>
  <si>
    <t xml:space="preserve">accounts </t>
  </si>
  <si>
    <t>receivable</t>
  </si>
  <si>
    <t>Remarks : Relationship</t>
  </si>
  <si>
    <t xml:space="preserve">           *   The Company  has  provided  a  loan  amounting  Baht  1.04  million  to Muaklek  Dairy  Industry Co.,Ltd. </t>
  </si>
  <si>
    <r>
      <t xml:space="preserve">     3.3  Inventories </t>
    </r>
    <r>
      <rPr>
        <b/>
        <sz val="16"/>
        <rFont val="AngsanaUPC"/>
        <family val="1"/>
      </rPr>
      <t>appraisal</t>
    </r>
  </si>
  <si>
    <t>-  Finish goods</t>
  </si>
  <si>
    <t>-  Goods in transit</t>
  </si>
  <si>
    <t>Name of companies</t>
  </si>
  <si>
    <t>date</t>
  </si>
  <si>
    <t>As of Dec 31, 2001</t>
  </si>
  <si>
    <r>
      <t>Less</t>
    </r>
    <r>
      <rPr>
        <sz val="16"/>
        <rFont val="AngsanaUPC"/>
        <family val="1"/>
      </rPr>
      <t xml:space="preserve"> One year maturity long-term loans</t>
    </r>
  </si>
  <si>
    <t>Collateral</t>
  </si>
  <si>
    <t xml:space="preserve">Contract of Assignment </t>
  </si>
  <si>
    <t>of an obligation</t>
  </si>
  <si>
    <t/>
  </si>
  <si>
    <t>Number of items</t>
  </si>
  <si>
    <t xml:space="preserve">     </t>
  </si>
  <si>
    <t>I.C.C. International Public Company Limited</t>
  </si>
  <si>
    <t>Notes to the Financial Statements</t>
  </si>
  <si>
    <t xml:space="preserve">            Long - term non - marketable securities from overseas are considered as securities for general  purpose </t>
  </si>
  <si>
    <t xml:space="preserve">            Land was stated at cost less reserve for loss from impairment of the asset (if any).</t>
  </si>
  <si>
    <t xml:space="preserve">            Buildings and equipment were stated at cost less accumulated depreciation and reserve for loss from  </t>
  </si>
  <si>
    <t xml:space="preserve">     impairment of the asset (if any).  </t>
  </si>
  <si>
    <t xml:space="preserve">     method at following years :</t>
  </si>
  <si>
    <t xml:space="preserve">            The Company and employees have jointly set up a Provident Fund according to the Provident Fund Act          </t>
  </si>
  <si>
    <t xml:space="preserve">             The Company has recorded income tax as expenses in the occurring period and was calculated according </t>
  </si>
  <si>
    <t xml:space="preserve">                  Buildings</t>
  </si>
  <si>
    <t>352</t>
  </si>
  <si>
    <t>4,113</t>
  </si>
  <si>
    <t>8.56</t>
  </si>
  <si>
    <t xml:space="preserve">      Sriracha Medical Centre     * *</t>
  </si>
  <si>
    <t>5.42</t>
  </si>
  <si>
    <t xml:space="preserve">      International Commercial </t>
  </si>
  <si>
    <t xml:space="preserve">           Coordination</t>
  </si>
  <si>
    <t xml:space="preserve">     Siam Commercial Bank</t>
  </si>
  <si>
    <t xml:space="preserve">     Siam Cement</t>
  </si>
  <si>
    <t>Fixed deposit in bank</t>
  </si>
  <si>
    <t xml:space="preserve">     Dec 31, 2001</t>
  </si>
  <si>
    <t>20           years</t>
  </si>
  <si>
    <t>(Baht)</t>
  </si>
  <si>
    <t>Total</t>
  </si>
  <si>
    <t xml:space="preserve">    5.1  Accounts and notes receivable - related companies</t>
  </si>
  <si>
    <t>December 31, 2001</t>
  </si>
  <si>
    <t>Accounts receivable</t>
  </si>
  <si>
    <t>Bounced cheques resubmitted</t>
  </si>
  <si>
    <t xml:space="preserve">Total </t>
  </si>
  <si>
    <t>Balance</t>
  </si>
  <si>
    <t xml:space="preserve">between 16 to 29 days at the interest rate 2.30% - 2.60% per annum and invested in bill of exchange with one related </t>
  </si>
  <si>
    <t>company for  one year period  at the interest rate 6.00% per annum.</t>
  </si>
  <si>
    <t xml:space="preserve">         Reserve for doubtful accounts</t>
  </si>
  <si>
    <t>As of</t>
  </si>
  <si>
    <t>Number of accounts receivable</t>
  </si>
  <si>
    <t>Amount of accounts receivable (Millions Baht)</t>
  </si>
  <si>
    <t>%</t>
  </si>
  <si>
    <t>number</t>
  </si>
  <si>
    <t xml:space="preserve">6-12 </t>
  </si>
  <si>
    <t>months</t>
  </si>
  <si>
    <t xml:space="preserve">Over 12 </t>
  </si>
  <si>
    <t xml:space="preserve">      Loans to related companies</t>
  </si>
  <si>
    <t>Name</t>
  </si>
  <si>
    <t>Increase</t>
  </si>
  <si>
    <t>(Decrease)</t>
  </si>
  <si>
    <t>Loans</t>
  </si>
  <si>
    <t xml:space="preserve">      Saha Asia Pacific</t>
  </si>
  <si>
    <t>AC</t>
  </si>
  <si>
    <t xml:space="preserve">      Pitakkij </t>
  </si>
  <si>
    <t>C</t>
  </si>
  <si>
    <t xml:space="preserve">      Can</t>
  </si>
  <si>
    <t>ABC</t>
  </si>
  <si>
    <t xml:space="preserve">      SSDC ( TIGERTEX ) </t>
  </si>
  <si>
    <t xml:space="preserve">      Thai Nakamura Label </t>
  </si>
  <si>
    <t>BC</t>
  </si>
  <si>
    <t xml:space="preserve">     to 8 related companies to Baht 227.33 million at interest rates between 4.00 - 7.00 % per annum.</t>
  </si>
  <si>
    <t>Relation-</t>
  </si>
  <si>
    <t>ship</t>
  </si>
  <si>
    <t xml:space="preserve">           * * The Company has made a compromise agreement with Sriracha Medical Centre  which  agreed to pay  </t>
  </si>
  <si>
    <t xml:space="preserve">           the Company  all  outstanding  debt  at  the  amount  of  Baht  11,405,249.75.   Payment  would  be done</t>
  </si>
  <si>
    <t>As of Jun 30, 2002</t>
  </si>
  <si>
    <t>As of Jun 30, 2002   5.5%</t>
  </si>
  <si>
    <t>As of Jun 30, 2002 (Baht)</t>
  </si>
  <si>
    <t>Retailer of medical</t>
  </si>
  <si>
    <t>(1US$ = Baht 25.09 as of Dec 31,1995)</t>
  </si>
  <si>
    <t xml:space="preserve">Investment less than 5% (as of June 30, 2002 totalling 15 companies and as of </t>
  </si>
  <si>
    <t>Dec 31, 2001 totalling 14 companies) are</t>
  </si>
  <si>
    <t xml:space="preserve">US$1 million, 8 short - term  local  loan  lines amounting  Baht 916.50 million,  one overseas loan line US$  10.00  </t>
  </si>
  <si>
    <t xml:space="preserve">              to government agencies totalling Baht 1,856,800.00 and Baht  20,096,120.18, (including  guarantee facilities</t>
  </si>
  <si>
    <t xml:space="preserve">            The interest income under finance lease contracts is realized according to the amount of installments to </t>
  </si>
  <si>
    <t xml:space="preserve">     recognized as of the due date,  no matter the collection has been made or not.</t>
  </si>
  <si>
    <t xml:space="preserve">           with Saraburi Court against Muaklek Dairy Industry Co.,Ltd.  for the settlement of debt. The court judgement </t>
  </si>
  <si>
    <t xml:space="preserve">           capital has already been  reserved  at the amount of  Baht  1.04 million  with Baht 0.50 million accrued interest</t>
  </si>
  <si>
    <t>9. Receivables under finance lease contracts - net</t>
  </si>
  <si>
    <t xml:space="preserve">           Related parties</t>
  </si>
  <si>
    <t xml:space="preserve">           Receivables under finance lease contracts - Saha Sewa Co.,ltd.</t>
  </si>
  <si>
    <t xml:space="preserve">           Receivables under finance lease contracts - net</t>
  </si>
  <si>
    <t xml:space="preserve">lessee must continually rent the leased properties for at least 2 times at the period of 3 years and 2 years </t>
  </si>
  <si>
    <t xml:space="preserve">     In 2002, the company has bought three plastic injection molds at the total amount of Baht 22.20 million for </t>
  </si>
  <si>
    <t xml:space="preserve">           income since July 31, 1998.   </t>
  </si>
  <si>
    <t>respectively.  In case of no bleach of the contract occurring, the company shall give the right to Saha Sewa Co.,Ltd.</t>
  </si>
  <si>
    <t>to purchase the leased properties at the price of the balance of assets value (after deduction of rental amount)  as of</t>
  </si>
  <si>
    <t xml:space="preserve"> the requested date plus the amount of 10% of the price bought by the company.</t>
  </si>
  <si>
    <t xml:space="preserve">                           A    Companies sharing management team</t>
  </si>
  <si>
    <t xml:space="preserve">                           B    Guaranteed by the company</t>
  </si>
  <si>
    <t xml:space="preserve">Total Property, Plant  and Equipment </t>
  </si>
  <si>
    <t xml:space="preserve">     be paid.  Calculation of the interest income is based on the sum of present value of the total amount of rent </t>
  </si>
  <si>
    <t xml:space="preserve">           was granted to order the Muaklek Dairy Industry Co.,Ltd. to pay its debt plus interest to the company.  Currently </t>
  </si>
  <si>
    <t xml:space="preserve">           the company is in search of its properties for further seizure.  Doubtful account  for the loan in term of the </t>
  </si>
  <si>
    <r>
      <t xml:space="preserve">million, letter of guarantee lines amounting  Baht 308.00 million, and forward lines  amounting US$ 4.50 million and  </t>
    </r>
  </si>
  <si>
    <r>
      <t>Y</t>
    </r>
    <r>
      <rPr>
        <sz val="16"/>
        <rFont val="AngsanaUPC"/>
        <family val="1"/>
      </rPr>
      <t xml:space="preserve"> 25.00 million.   All these credit lines gained without collateral or personal guarantee.</t>
    </r>
  </si>
  <si>
    <r>
      <t xml:space="preserve">amounting US$ 4.50  million and </t>
    </r>
    <r>
      <rPr>
        <strike/>
        <sz val="16"/>
        <rFont val="AngsanaUPC"/>
        <family val="1"/>
      </rPr>
      <t>Y</t>
    </r>
    <r>
      <rPr>
        <sz val="16"/>
        <rFont val="AngsanaUPC"/>
        <family val="1"/>
      </rPr>
      <t xml:space="preserve"> 25.00 million and short - term loan from  9 financial institutes amounting Baht </t>
    </r>
  </si>
  <si>
    <t>430.00 million.  All these credit lines gained without collateral or personal guarantee.</t>
  </si>
  <si>
    <r>
      <t xml:space="preserve">           </t>
    </r>
    <r>
      <rPr>
        <u val="single"/>
        <sz val="16"/>
        <rFont val="AngsanaUPC"/>
        <family val="1"/>
      </rPr>
      <t>Less</t>
    </r>
    <r>
      <rPr>
        <sz val="16"/>
        <rFont val="AngsanaUPC"/>
        <family val="1"/>
      </rPr>
      <t xml:space="preserve"> unearned interest income</t>
    </r>
  </si>
  <si>
    <t xml:space="preserve">                       deducting reserve for loss from impairment</t>
  </si>
  <si>
    <t xml:space="preserve">                     -</t>
  </si>
  <si>
    <t xml:space="preserve">business leasing to Saha Sewa Co.,Ltd. for the period of 3 years.  After the completion of this rental period,  the </t>
  </si>
  <si>
    <t xml:space="preserve">      As of  June 30, 2002  the  Company  has  overdraft  lines  from  10 domestic commercial banks totalling Baht 201.00</t>
  </si>
  <si>
    <t xml:space="preserve">      As of  December 31, 2001 the  Company  has  overdraft  lines  from  11 domestic commercial banks totalling Baht </t>
  </si>
  <si>
    <t xml:space="preserve">      According to the 37th  General Shareowners' Meeting 2002 held on April 22, 2002, a  resolution was passed to </t>
  </si>
  <si>
    <t xml:space="preserve">pay dividend for the 2001 business operation  at Baht 7.00 per share totaling 29,063,373 shares for the amount </t>
  </si>
  <si>
    <t xml:space="preserve">      As of June 30, 2002 and  December 31, 2001, the statutory reserve amounted Baht 29,063,373.00 representing </t>
  </si>
  <si>
    <t xml:space="preserve">              long - term lease contracts at total amount of Baht  48,239,708.46 and Baht 49,124,204.36 respectively as </t>
  </si>
  <si>
    <t xml:space="preserve">              As of June 30, 2002 and December 31, 2001 the company was obliged for payment for the construction fee </t>
  </si>
  <si>
    <t xml:space="preserve">              untill the end of contract at the total amount of Baht 146.05 million and Baht 179.52 million respectively.</t>
  </si>
  <si>
    <t xml:space="preserve">               2002 to allocate loans and guarantee to related companies at the amount  not more  than  Baht  1,600.00 </t>
  </si>
  <si>
    <t xml:space="preserve">                million. As of June 30,2002 total loans of Baht 236.14 million were provided to 8 affiliates.   As of </t>
  </si>
  <si>
    <t>Jun 30, 2002</t>
  </si>
  <si>
    <t xml:space="preserve">Jan - Jun 2002 </t>
  </si>
  <si>
    <t xml:space="preserve">Jan - Jun 2001 </t>
  </si>
  <si>
    <t xml:space="preserve">      The categories in the 6-month financial statements ending June 30, 2001 and the annual financial statements </t>
  </si>
  <si>
    <t xml:space="preserve">ending December 31,2001 as compared here have been re-adjusted conform to the 6-month financial statements </t>
  </si>
  <si>
    <t>ending June 30, 2002.</t>
  </si>
  <si>
    <t>As of June 30, 2002 (Baht)</t>
  </si>
  <si>
    <t>As of  Jun 30,</t>
  </si>
  <si>
    <t>Jan - Jun</t>
  </si>
  <si>
    <t>As of Dec 31,2001</t>
  </si>
  <si>
    <t xml:space="preserve">           within 48 installments.  The first payment started on September 1, 2000  and the last installment  would be      </t>
  </si>
  <si>
    <t xml:space="preserve"> </t>
  </si>
  <si>
    <t xml:space="preserve">      According to the  Extraordinary  Shareowners' Meeting # 1/2541  held  on  March 8, 1999, a resolution was made </t>
  </si>
  <si>
    <t xml:space="preserve">to allow the  issuance,  a private  placement,  of  debentures  at a total amount of Baht  1,000 million. A portion of </t>
  </si>
  <si>
    <t xml:space="preserve">unsubordinated, unsecured and no holders' representative debenture was offered at a total  amount  of Baht 500 </t>
  </si>
  <si>
    <t xml:space="preserve">million for 3 years maturity starting from April 22, 1999 until April 22, 2002 at  MLR float rate (average rate officially </t>
  </si>
  <si>
    <t xml:space="preserve">announced by  Bangkok Bank Public Co., Ltd., Siam Commercial Bank Public Co.,Ltd., Thai Farmers Bank Public </t>
  </si>
  <si>
    <t xml:space="preserve">Interest </t>
  </si>
  <si>
    <t>rate (%)</t>
  </si>
  <si>
    <t>maturity</t>
  </si>
  <si>
    <t xml:space="preserve">Amount </t>
  </si>
  <si>
    <t>9.00</t>
  </si>
  <si>
    <t>Remarks :  Relationship</t>
  </si>
  <si>
    <t xml:space="preserve">            Long - term non - marketable securities in domestic area are considered as securities for general purpose  </t>
  </si>
  <si>
    <t xml:space="preserve">     which  are stated at cost after deduction of reserve for loss from impairment.  </t>
  </si>
  <si>
    <r>
      <t xml:space="preserve">5. </t>
    </r>
    <r>
      <rPr>
        <b/>
        <sz val="16"/>
        <rFont val="AngsanaUPC"/>
        <family val="1"/>
      </rPr>
      <t>Accounts and notes receivable - net</t>
    </r>
    <r>
      <rPr>
        <sz val="16"/>
        <rFont val="AngsanaUPC"/>
        <family val="1"/>
      </rPr>
      <t xml:space="preserve"> consist of</t>
    </r>
  </si>
  <si>
    <r>
      <t>Less</t>
    </r>
    <r>
      <rPr>
        <sz val="16"/>
        <rFont val="AngsanaUPC"/>
        <family val="1"/>
      </rPr>
      <t xml:space="preserve"> Advance payment from debtor</t>
    </r>
  </si>
  <si>
    <r>
      <t xml:space="preserve">4.  </t>
    </r>
    <r>
      <rPr>
        <b/>
        <sz val="16"/>
        <rFont val="AngsanaUPC"/>
        <family val="1"/>
      </rPr>
      <t>Current investment</t>
    </r>
    <r>
      <rPr>
        <sz val="16"/>
        <rFont val="AngsanaUPC"/>
        <family val="1"/>
      </rPr>
      <t xml:space="preserve"> consist of</t>
    </r>
  </si>
  <si>
    <t xml:space="preserve">    5.2  Accounts and notes receivable - other companies</t>
  </si>
  <si>
    <t>Total accounts and notes receivable - net</t>
  </si>
  <si>
    <t>Number</t>
  </si>
  <si>
    <t>6.   Short - term loans to related companies - net</t>
  </si>
  <si>
    <t xml:space="preserve">      Muaklek Dairy Industry        *</t>
  </si>
  <si>
    <t>Short - term loans - net</t>
  </si>
  <si>
    <t xml:space="preserve">            Inventories on trading</t>
  </si>
  <si>
    <t xml:space="preserve">            Non - movable property</t>
  </si>
  <si>
    <t xml:space="preserve">                  A   Companies sharing management team</t>
  </si>
  <si>
    <t xml:space="preserve">                 A   Companies sharing management team</t>
  </si>
  <si>
    <t xml:space="preserve">                 B   Guaranteed by the company</t>
  </si>
  <si>
    <t xml:space="preserve">                 C   Loan given by the company</t>
  </si>
  <si>
    <r>
      <t xml:space="preserve">7.  Inventories </t>
    </r>
    <r>
      <rPr>
        <sz val="16"/>
        <rFont val="AngsanaUPC"/>
        <family val="1"/>
      </rPr>
      <t xml:space="preserve"> consist of</t>
    </r>
  </si>
  <si>
    <r>
      <t xml:space="preserve">8.  </t>
    </r>
    <r>
      <rPr>
        <b/>
        <sz val="16"/>
        <rFont val="AngsanaUPC"/>
        <family val="1"/>
      </rPr>
      <t xml:space="preserve">Long - term loans - net  </t>
    </r>
    <r>
      <rPr>
        <sz val="16"/>
        <rFont val="AngsanaUPC"/>
        <family val="1"/>
      </rPr>
      <t>consist of</t>
    </r>
  </si>
  <si>
    <t xml:space="preserve">206.00 million at interest rates ranging from MOR to MOR - 2.00%.   4 Trust  receipt lines amounted Baht  89.25 </t>
  </si>
  <si>
    <t xml:space="preserve">million and US$1 million, 10 short - term  local  loan  lines amounting  Baht 1,337.66 million, 4 overseas loan lines </t>
  </si>
  <si>
    <r>
      <t xml:space="preserve">US$ 36.00  million  and </t>
    </r>
    <r>
      <rPr>
        <strike/>
        <sz val="16"/>
        <rFont val="AngsanaUPC"/>
        <family val="1"/>
      </rPr>
      <t>Y</t>
    </r>
    <r>
      <rPr>
        <sz val="16"/>
        <rFont val="AngsanaUPC"/>
        <family val="1"/>
      </rPr>
      <t xml:space="preserve"> 300.00 million, letter of guarantee lines amounting  Baht 308.00 million, and forward lines </t>
    </r>
  </si>
  <si>
    <t xml:space="preserve">              Baht 16.72 million., packaging supplies Baht  7.24 million and other expenses Baht  29.93 million.</t>
  </si>
  <si>
    <t xml:space="preserve">         2.  Expenses consist of management fee for counter sales persons Baht 124.79 million, display supplies Baht 52.03 million, advertising expenses Baht 23.20 million,  </t>
  </si>
  <si>
    <t xml:space="preserve">              warehouse management fee Baht  16.20 million, sale expenses Baht 13.50 million, packaging supplies Baht 6.93 million and other expenses Baht  26.01 million.</t>
  </si>
  <si>
    <t xml:space="preserve"> 18.1  Transactions in Business-related companies as of  June 30, 2002 and January – June 2002                                                                  </t>
  </si>
  <si>
    <t xml:space="preserve">      17.1 As of June 30, 2002 and  December 31, 2001 the Company  has been obliged to provide bank guarantees </t>
  </si>
  <si>
    <t xml:space="preserve">              to a business - related  company at total amount Baht 17,914,748.38.)  respectively. </t>
  </si>
  <si>
    <t xml:space="preserve">           15,294</t>
  </si>
  <si>
    <t xml:space="preserve">             15,092</t>
  </si>
  <si>
    <t xml:space="preserve">                  B   Guaranteed by the company</t>
  </si>
  <si>
    <t xml:space="preserve">                  C   Loan given by the company</t>
  </si>
  <si>
    <t>Leasehold - net consist of</t>
  </si>
  <si>
    <t>26-33 years</t>
  </si>
  <si>
    <t xml:space="preserve">              at a total amount Baht 188.11 million.   Payment will be made by installments in compliance with the contract.  </t>
  </si>
  <si>
    <t xml:space="preserve">     to the Revenue Code.</t>
  </si>
  <si>
    <t xml:space="preserve">     3.11 Basic earning per share </t>
  </si>
  <si>
    <t xml:space="preserve">     determined by dividing the net profit for the period by the number of common shares issued at the end period. </t>
  </si>
  <si>
    <r>
      <t>Add</t>
    </r>
    <r>
      <rPr>
        <sz val="16"/>
        <rFont val="AngsanaUPC"/>
        <family val="1"/>
      </rPr>
      <t xml:space="preserve">  Leasehold - net</t>
    </r>
  </si>
  <si>
    <t xml:space="preserve">              mentioned in the Notes No.11.</t>
  </si>
  <si>
    <t>Total Property, Plant  and Equipment - net</t>
  </si>
  <si>
    <t xml:space="preserve">Net  cost </t>
  </si>
  <si>
    <t>A related company</t>
  </si>
  <si>
    <t>Five related companies</t>
  </si>
  <si>
    <t>Long - term loans - net</t>
  </si>
  <si>
    <t xml:space="preserve">    -  *</t>
  </si>
  <si>
    <t>Dec 31, 2001</t>
  </si>
  <si>
    <t xml:space="preserve">           Sales in Bangkok</t>
  </si>
  <si>
    <t xml:space="preserve">           Sales in Upcountry</t>
  </si>
  <si>
    <t xml:space="preserve">           Sales Abroad</t>
  </si>
  <si>
    <t xml:space="preserve">     1.3  As of June 30, 2002 and December 31, 2001 the company had 6,675 and 4,638 employees respectively.</t>
  </si>
  <si>
    <t xml:space="preserve">     1.4  Expenses on employee in Quarter 2/2002 and  Quarter 2/2001 totalled Baht 562.08 million and Baht 523.72 </t>
  </si>
  <si>
    <t xml:space="preserve">             No diluted earning per share for the period ended June 30,2002 and 2001  is presented since the Company </t>
  </si>
  <si>
    <t>June 30, 2002</t>
  </si>
  <si>
    <t>-   Mizuho corporate Bank</t>
  </si>
  <si>
    <t xml:space="preserve">     As of June 30, 2002, the company invested in bill of exchange with one commercial bank at the period  between </t>
  </si>
  <si>
    <t xml:space="preserve">20  to 27 days at the interest rate 1.90% per annum. </t>
  </si>
  <si>
    <t xml:space="preserve">     Jun 30, 2002</t>
  </si>
  <si>
    <t>359</t>
  </si>
  <si>
    <t>9.30</t>
  </si>
  <si>
    <t>3862</t>
  </si>
  <si>
    <t>3.97</t>
  </si>
  <si>
    <t xml:space="preserve">           As of  June 30, 2002,  the Company has provided loans to 6 related companies to  Baht  157.99 million at </t>
  </si>
  <si>
    <t xml:space="preserve">     interest rates between 3.75 - 6.00 % per annum.    As of December 31, 2001, the Company has provided loans </t>
  </si>
  <si>
    <t xml:space="preserve">           182,223.00  against the agreed amount of Baht  200,000.00  and  no  payment  has  been  made  up  to present.   </t>
  </si>
  <si>
    <t xml:space="preserve">           on August 1, 2004.   In  the  fifth installment  payment  in January 2001, the  debtor  paid  only  Baht </t>
  </si>
  <si>
    <t xml:space="preserve">           The total outstanding  debt  amounting  Baht  10,423,026.75   is  pending  under  judgement of seize properties </t>
  </si>
  <si>
    <t>2.95</t>
  </si>
  <si>
    <t xml:space="preserve">                December 31, 2001 total loans of Baht 289.56 million were provided to 11 affiliates.  Followings are      </t>
  </si>
  <si>
    <t xml:space="preserve">              *   According to joint venture agreement, each group of shareowners has committed to guarantee the joint </t>
  </si>
  <si>
    <t xml:space="preserve">- ventured  companies  in  proportion of the shares  being  held.  No  fee  is  charged  for  this  transaction as long as </t>
  </si>
  <si>
    <t xml:space="preserve">              Due to the cautious policy in providing credit facilities with strictly-controlled debt follow up and most of </t>
  </si>
  <si>
    <t xml:space="preserve">              the debtors  have  long  time  dealt  with  the  company, so no  significant  loss  from  debt collection  is </t>
  </si>
  <si>
    <t xml:space="preserve">              significant difference in fair value between the assets and liabilities.</t>
  </si>
  <si>
    <t xml:space="preserve">              As the assets and liabilities bear the market interest rate, the company hence believes that there is no any </t>
  </si>
  <si>
    <t xml:space="preserve">        Land - North Park Project</t>
  </si>
  <si>
    <t xml:space="preserve">Co.,Ltd. and Krung Thai Bank Public Co., Ltd.) plus 0.50% per annum.   First payment was made on  October 22, 1999  </t>
  </si>
  <si>
    <t>Investment (Baht)</t>
  </si>
  <si>
    <t>Dividend (Baht)</t>
  </si>
  <si>
    <t>As of  Dec 31,</t>
  </si>
  <si>
    <t>2002</t>
  </si>
  <si>
    <t>2001</t>
  </si>
  <si>
    <t xml:space="preserve">     the  estimated  useful life of each  asset as allowed  by Paragraph  22  of  the Revenue  Code.  </t>
  </si>
  <si>
    <t>Depreciation  and amortization for the period</t>
  </si>
  <si>
    <t xml:space="preserve">     and other intangible assets whenever events or changes indicate that the realizable value of the asset is lower </t>
  </si>
  <si>
    <t xml:space="preserve">     As of March 31, 2002,  the land price was estimated at the appraisal value assessed by the Land Department at </t>
  </si>
  <si>
    <t>(Unit : Baht)</t>
  </si>
  <si>
    <t>Total accumulated Depreciation</t>
  </si>
  <si>
    <t>As of June 30, 2002 ( Unaudited/Reviewed) and December 31, 2001  (Audited)</t>
  </si>
  <si>
    <t>Plastic injection mold</t>
  </si>
  <si>
    <r>
      <t>Less</t>
    </r>
    <r>
      <rPr>
        <sz val="16"/>
        <rFont val="AngsanaUPC"/>
        <family val="1"/>
      </rPr>
      <t xml:space="preserve"> Discount on debenture purchase</t>
    </r>
  </si>
  <si>
    <t xml:space="preserve">Leasehold (net) </t>
  </si>
  <si>
    <t>11-33 years</t>
  </si>
  <si>
    <t>20-30 years</t>
  </si>
  <si>
    <t xml:space="preserve">     1.2  The company's business is the distribution of consumer products. </t>
  </si>
  <si>
    <t xml:space="preserve">            million respectively.</t>
  </si>
  <si>
    <t xml:space="preserve">must be shown in the financial statements for the public company limited and conformed with the generally accepted </t>
  </si>
  <si>
    <t xml:space="preserve">            Revenues from sales is recognized when goods is delivered after deducting of goods return and discount.  </t>
  </si>
  <si>
    <t xml:space="preserve">            Inventories on real estate-condominium are stated at cost or realizable value on specific basis.</t>
  </si>
  <si>
    <t xml:space="preserve">     3.4  Long - term  investments evaluation</t>
  </si>
  <si>
    <t>10. Long - term investments - net</t>
  </si>
  <si>
    <t xml:space="preserve">              the ratio of 3.21.   For this reason the contingent credit risk is considered being protected.    </t>
  </si>
  <si>
    <t xml:space="preserve">     10.1 Investment - related parties</t>
  </si>
  <si>
    <t xml:space="preserve">           10.1.1  Marketable securites - at fair value</t>
  </si>
  <si>
    <t xml:space="preserve">           10.1.2  Investment for general purpose - at cost after</t>
  </si>
  <si>
    <t xml:space="preserve">           10.1.3  Debt securities - at cost</t>
  </si>
  <si>
    <t xml:space="preserve">     10.2 Investment - other companies</t>
  </si>
  <si>
    <t xml:space="preserve">           10.2.1  Marketable securites - at fair value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</si>
</sst>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_(&quot;฿&quot;* #,##0.00_);_(&quot;฿&quot;* \(#,##0.00\);_(&quot;฿&quot;* &quot;-&quot;??_);_(@_)"/>
    <numFmt numFmtId="202" formatCode="_(* #,##0.0_);_(* \(#,##0.0\);_(* &quot;-&quot;??_);_(@_)"/>
    <numFmt numFmtId="203" formatCode="_(* #,##0_);_(* \(#,##0\);_(* &quot;-&quot;??_);_(@_)"/>
    <numFmt numFmtId="204" formatCode="_-* #,##0.0000_-;\-* #,##0.0000_-;_-* &quot;-&quot;??_-;_-@_-"/>
    <numFmt numFmtId="205" formatCode="_-* #,##0.000_-;\-* #,##0.000_-;_-* &quot;-&quot;??_-;_-@_-"/>
    <numFmt numFmtId="206" formatCode="_-* #,##0.000_-;\-* #,##0.000_-;_-* &quot;-&quot;???_-;_-@_-"/>
    <numFmt numFmtId="207" formatCode="##,##0.00_);\(#,##0.00\)"/>
  </numFmts>
  <fonts count="8">
    <font>
      <sz val="14"/>
      <name val="Cordia New"/>
      <family val="0"/>
    </font>
    <font>
      <sz val="14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trike/>
      <sz val="16"/>
      <name val="AngsanaUPC"/>
      <family val="1"/>
    </font>
    <font>
      <vertAlign val="superscript"/>
      <sz val="16"/>
      <name val="AngsanaUPC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94" fontId="2" fillId="0" borderId="0" xfId="15" applyFont="1" applyAlignment="1">
      <alignment/>
    </xf>
    <xf numFmtId="194" fontId="2" fillId="0" borderId="5" xfId="15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center"/>
    </xf>
    <xf numFmtId="43" fontId="2" fillId="0" borderId="13" xfId="0" applyNumberFormat="1" applyFont="1" applyFill="1" applyBorder="1" applyAlignment="1">
      <alignment/>
    </xf>
    <xf numFmtId="43" fontId="2" fillId="0" borderId="2" xfId="0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194" fontId="2" fillId="0" borderId="3" xfId="15" applyFont="1" applyBorder="1" applyAlignment="1" quotePrefix="1">
      <alignment horizontal="center"/>
    </xf>
    <xf numFmtId="194" fontId="2" fillId="0" borderId="4" xfId="15" applyFont="1" applyBorder="1" applyAlignment="1">
      <alignment/>
    </xf>
    <xf numFmtId="43" fontId="2" fillId="0" borderId="0" xfId="15" applyNumberFormat="1" applyFont="1" applyBorder="1" applyAlignment="1">
      <alignment horizontal="center"/>
    </xf>
    <xf numFmtId="194" fontId="2" fillId="0" borderId="0" xfId="15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194" fontId="2" fillId="0" borderId="10" xfId="15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194" fontId="2" fillId="0" borderId="3" xfId="15" applyFont="1" applyBorder="1" applyAlignment="1">
      <alignment/>
    </xf>
    <xf numFmtId="194" fontId="2" fillId="0" borderId="4" xfId="15" applyFont="1" applyBorder="1" applyAlignment="1">
      <alignment/>
    </xf>
    <xf numFmtId="194" fontId="2" fillId="0" borderId="10" xfId="15" applyFont="1" applyBorder="1" applyAlignment="1">
      <alignment/>
    </xf>
    <xf numFmtId="194" fontId="2" fillId="0" borderId="12" xfId="15" applyFont="1" applyBorder="1" applyAlignment="1">
      <alignment/>
    </xf>
    <xf numFmtId="200" fontId="2" fillId="0" borderId="4" xfId="15" applyNumberFormat="1" applyFont="1" applyBorder="1" applyAlignment="1" quotePrefix="1">
      <alignment horizontal="center"/>
    </xf>
    <xf numFmtId="194" fontId="2" fillId="0" borderId="5" xfId="15" applyFont="1" applyBorder="1" applyAlignment="1">
      <alignment horizontal="center"/>
    </xf>
    <xf numFmtId="194" fontId="2" fillId="0" borderId="13" xfId="15" applyFont="1" applyBorder="1" applyAlignment="1">
      <alignment horizontal="center"/>
    </xf>
    <xf numFmtId="0" fontId="2" fillId="0" borderId="0" xfId="0" applyFont="1" applyAlignment="1" quotePrefix="1">
      <alignment/>
    </xf>
    <xf numFmtId="43" fontId="2" fillId="0" borderId="10" xfId="0" applyNumberFormat="1" applyFont="1" applyBorder="1" applyAlignment="1">
      <alignment/>
    </xf>
    <xf numFmtId="194" fontId="2" fillId="0" borderId="10" xfId="15" applyFont="1" applyBorder="1" applyAlignment="1" quotePrefix="1">
      <alignment horizontal="center"/>
    </xf>
    <xf numFmtId="0" fontId="2" fillId="0" borderId="10" xfId="15" applyNumberFormat="1" applyFont="1" applyBorder="1" applyAlignment="1">
      <alignment horizontal="center"/>
    </xf>
    <xf numFmtId="43" fontId="2" fillId="0" borderId="10" xfId="15" applyNumberFormat="1" applyFont="1" applyBorder="1" applyAlignment="1">
      <alignment/>
    </xf>
    <xf numFmtId="43" fontId="2" fillId="0" borderId="8" xfId="15" applyNumberFormat="1" applyFont="1" applyBorder="1" applyAlignment="1">
      <alignment/>
    </xf>
    <xf numFmtId="194" fontId="2" fillId="0" borderId="8" xfId="15" applyFont="1" applyBorder="1" applyAlignment="1">
      <alignment/>
    </xf>
    <xf numFmtId="0" fontId="3" fillId="0" borderId="9" xfId="0" applyFont="1" applyBorder="1" applyAlignment="1">
      <alignment/>
    </xf>
    <xf numFmtId="194" fontId="2" fillId="0" borderId="0" xfId="15" applyFont="1" applyBorder="1" applyAlignment="1">
      <alignment/>
    </xf>
    <xf numFmtId="0" fontId="2" fillId="0" borderId="15" xfId="15" applyNumberFormat="1" applyFont="1" applyBorder="1" applyAlignment="1">
      <alignment horizontal="center"/>
    </xf>
    <xf numFmtId="194" fontId="2" fillId="0" borderId="2" xfId="15" applyFont="1" applyBorder="1" applyAlignment="1">
      <alignment/>
    </xf>
    <xf numFmtId="0" fontId="2" fillId="0" borderId="3" xfId="15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194" fontId="3" fillId="0" borderId="0" xfId="15" applyFont="1" applyAlignment="1">
      <alignment horizontal="center"/>
    </xf>
    <xf numFmtId="194" fontId="2" fillId="0" borderId="17" xfId="15" applyFont="1" applyBorder="1" applyAlignment="1">
      <alignment horizontal="center"/>
    </xf>
    <xf numFmtId="194" fontId="2" fillId="0" borderId="2" xfId="15" applyFont="1" applyBorder="1" applyAlignment="1">
      <alignment horizontal="center"/>
    </xf>
    <xf numFmtId="194" fontId="2" fillId="0" borderId="18" xfId="15" applyFont="1" applyBorder="1" applyAlignment="1">
      <alignment horizontal="center"/>
    </xf>
    <xf numFmtId="43" fontId="2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  <xf numFmtId="194" fontId="4" fillId="0" borderId="0" xfId="15" applyFont="1" applyAlignment="1">
      <alignment horizontal="centerContinuous"/>
    </xf>
    <xf numFmtId="194" fontId="4" fillId="0" borderId="19" xfId="15" applyFont="1" applyFill="1" applyBorder="1" applyAlignment="1">
      <alignment horizontal="centerContinuous"/>
    </xf>
    <xf numFmtId="194" fontId="4" fillId="0" borderId="20" xfId="15" applyFont="1" applyFill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194" fontId="4" fillId="0" borderId="0" xfId="15" applyFont="1" applyFill="1" applyBorder="1" applyAlignment="1">
      <alignment horizontal="centerContinuous"/>
    </xf>
    <xf numFmtId="194" fontId="4" fillId="0" borderId="24" xfId="15" applyFont="1" applyFill="1" applyBorder="1" applyAlignment="1">
      <alignment horizontal="center"/>
    </xf>
    <xf numFmtId="194" fontId="4" fillId="0" borderId="25" xfId="15" applyFont="1" applyFill="1" applyBorder="1" applyAlignment="1">
      <alignment horizontal="centerContinuous"/>
    </xf>
    <xf numFmtId="194" fontId="4" fillId="0" borderId="26" xfId="15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194" fontId="2" fillId="0" borderId="28" xfId="15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Continuous"/>
    </xf>
    <xf numFmtId="194" fontId="4" fillId="0" borderId="23" xfId="15" applyFont="1" applyBorder="1" applyAlignment="1">
      <alignment horizontal="centerContinuous"/>
    </xf>
    <xf numFmtId="194" fontId="4" fillId="0" borderId="30" xfId="15" applyFont="1" applyBorder="1" applyAlignment="1">
      <alignment horizontal="centerContinuous"/>
    </xf>
    <xf numFmtId="194" fontId="4" fillId="0" borderId="20" xfId="15" applyFont="1" applyBorder="1" applyAlignment="1">
      <alignment/>
    </xf>
    <xf numFmtId="194" fontId="4" fillId="0" borderId="30" xfId="15" applyFont="1" applyBorder="1" applyAlignment="1">
      <alignment/>
    </xf>
    <xf numFmtId="0" fontId="4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194" fontId="5" fillId="0" borderId="19" xfId="15" applyFont="1" applyBorder="1" applyAlignment="1">
      <alignment horizontal="centerContinuous"/>
    </xf>
    <xf numFmtId="194" fontId="5" fillId="0" borderId="30" xfId="15" applyFont="1" applyBorder="1" applyAlignment="1">
      <alignment horizontal="centerContinuous"/>
    </xf>
    <xf numFmtId="194" fontId="4" fillId="0" borderId="24" xfId="15" applyFont="1" applyBorder="1" applyAlignment="1">
      <alignment horizontal="center"/>
    </xf>
    <xf numFmtId="194" fontId="4" fillId="0" borderId="31" xfId="15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194" fontId="5" fillId="0" borderId="25" xfId="15" applyFont="1" applyBorder="1" applyAlignment="1">
      <alignment horizontal="centerContinuous"/>
    </xf>
    <xf numFmtId="194" fontId="4" fillId="0" borderId="26" xfId="15" applyFont="1" applyBorder="1" applyAlignment="1">
      <alignment horizontal="center"/>
    </xf>
    <xf numFmtId="194" fontId="4" fillId="0" borderId="33" xfId="15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25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194" fontId="4" fillId="0" borderId="25" xfId="15" applyFont="1" applyBorder="1" applyAlignment="1">
      <alignment horizontal="centerContinuous"/>
    </xf>
    <xf numFmtId="194" fontId="4" fillId="0" borderId="35" xfId="15" applyFont="1" applyBorder="1" applyAlignment="1">
      <alignment/>
    </xf>
    <xf numFmtId="194" fontId="4" fillId="0" borderId="36" xfId="15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43" fontId="1" fillId="0" borderId="28" xfId="15" applyNumberFormat="1" applyFont="1" applyBorder="1" applyAlignment="1">
      <alignment/>
    </xf>
    <xf numFmtId="43" fontId="1" fillId="0" borderId="37" xfId="15" applyNumberFormat="1" applyFont="1" applyBorder="1" applyAlignment="1">
      <alignment/>
    </xf>
    <xf numFmtId="43" fontId="1" fillId="0" borderId="24" xfId="15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43" fontId="2" fillId="0" borderId="0" xfId="15" applyNumberFormat="1" applyFont="1" applyAlignment="1">
      <alignment/>
    </xf>
    <xf numFmtId="43" fontId="2" fillId="0" borderId="0" xfId="15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2" fillId="0" borderId="0" xfId="0" applyNumberFormat="1" applyFont="1" applyBorder="1" applyAlignment="1">
      <alignment horizontal="centerContinuous"/>
    </xf>
    <xf numFmtId="43" fontId="2" fillId="0" borderId="0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1" fillId="0" borderId="19" xfId="0" applyNumberFormat="1" applyFont="1" applyFill="1" applyBorder="1" applyAlignment="1">
      <alignment horizontal="centerContinuous"/>
    </xf>
    <xf numFmtId="43" fontId="1" fillId="0" borderId="19" xfId="0" applyNumberFormat="1" applyFont="1" applyFill="1" applyBorder="1" applyAlignment="1">
      <alignment horizontal="center"/>
    </xf>
    <xf numFmtId="43" fontId="1" fillId="0" borderId="20" xfId="0" applyNumberFormat="1" applyFont="1" applyFill="1" applyBorder="1" applyAlignment="1">
      <alignment horizontal="centerContinuous"/>
    </xf>
    <xf numFmtId="43" fontId="1" fillId="0" borderId="30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Continuous"/>
    </xf>
    <xf numFmtId="43" fontId="1" fillId="0" borderId="0" xfId="0" applyNumberFormat="1" applyFont="1" applyFill="1" applyBorder="1" applyAlignment="1">
      <alignment horizontal="center"/>
    </xf>
    <xf numFmtId="43" fontId="1" fillId="0" borderId="24" xfId="0" applyNumberFormat="1" applyFont="1" applyFill="1" applyBorder="1" applyAlignment="1">
      <alignment horizontal="center"/>
    </xf>
    <xf numFmtId="43" fontId="1" fillId="0" borderId="31" xfId="0" applyNumberFormat="1" applyFont="1" applyFill="1" applyBorder="1" applyAlignment="1">
      <alignment horizontal="center"/>
    </xf>
    <xf numFmtId="43" fontId="1" fillId="0" borderId="20" xfId="0" applyNumberFormat="1" applyFont="1" applyBorder="1" applyAlignment="1">
      <alignment horizontal="centerContinuous"/>
    </xf>
    <xf numFmtId="43" fontId="1" fillId="0" borderId="25" xfId="0" applyNumberFormat="1" applyFont="1" applyFill="1" applyBorder="1" applyAlignment="1">
      <alignment/>
    </xf>
    <xf numFmtId="43" fontId="1" fillId="0" borderId="25" xfId="0" applyNumberFormat="1" applyFont="1" applyFill="1" applyBorder="1" applyAlignment="1">
      <alignment horizontal="center"/>
    </xf>
    <xf numFmtId="43" fontId="1" fillId="0" borderId="26" xfId="0" applyNumberFormat="1" applyFont="1" applyFill="1" applyBorder="1" applyAlignment="1">
      <alignment horizontal="center"/>
    </xf>
    <xf numFmtId="43" fontId="1" fillId="0" borderId="33" xfId="0" applyNumberFormat="1" applyFont="1" applyFill="1" applyBorder="1" applyAlignment="1">
      <alignment/>
    </xf>
    <xf numFmtId="43" fontId="1" fillId="0" borderId="5" xfId="0" applyNumberFormat="1" applyFont="1" applyBorder="1" applyAlignment="1">
      <alignment horizontal="center"/>
    </xf>
    <xf numFmtId="43" fontId="1" fillId="0" borderId="27" xfId="0" applyNumberFormat="1" applyFont="1" applyBorder="1" applyAlignment="1">
      <alignment horizontal="center"/>
    </xf>
    <xf numFmtId="43" fontId="1" fillId="0" borderId="28" xfId="0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43" fontId="1" fillId="0" borderId="27" xfId="0" applyNumberFormat="1" applyFont="1" applyBorder="1" applyAlignment="1">
      <alignment horizontal="centerContinuous"/>
    </xf>
    <xf numFmtId="43" fontId="1" fillId="0" borderId="28" xfId="0" applyNumberFormat="1" applyFont="1" applyBorder="1" applyAlignment="1" quotePrefix="1">
      <alignment horizontal="left"/>
    </xf>
    <xf numFmtId="43" fontId="1" fillId="0" borderId="5" xfId="0" applyNumberFormat="1" applyFont="1" applyBorder="1" applyAlignment="1">
      <alignment horizontal="center" vertical="center"/>
    </xf>
    <xf numFmtId="43" fontId="1" fillId="0" borderId="27" xfId="0" applyNumberFormat="1" applyFont="1" applyBorder="1" applyAlignment="1">
      <alignment horizontal="center" vertical="center"/>
    </xf>
    <xf numFmtId="43" fontId="1" fillId="0" borderId="28" xfId="0" applyNumberFormat="1" applyFont="1" applyBorder="1" applyAlignment="1">
      <alignment vertical="center"/>
    </xf>
    <xf numFmtId="43" fontId="1" fillId="0" borderId="5" xfId="15" applyNumberFormat="1" applyFont="1" applyBorder="1" applyAlignment="1">
      <alignment vertical="center"/>
    </xf>
    <xf numFmtId="43" fontId="1" fillId="0" borderId="28" xfId="15" applyNumberFormat="1" applyFont="1" applyBorder="1" applyAlignment="1">
      <alignment vertical="center"/>
    </xf>
    <xf numFmtId="43" fontId="1" fillId="0" borderId="27" xfId="0" applyNumberFormat="1" applyFont="1" applyBorder="1" applyAlignment="1">
      <alignment/>
    </xf>
    <xf numFmtId="43" fontId="1" fillId="0" borderId="27" xfId="0" applyNumberFormat="1" applyFont="1" applyBorder="1" applyAlignment="1">
      <alignment horizontal="left"/>
    </xf>
    <xf numFmtId="43" fontId="1" fillId="0" borderId="5" xfId="0" applyNumberFormat="1" applyFont="1" applyBorder="1" applyAlignment="1" quotePrefix="1">
      <alignment horizontal="center"/>
    </xf>
    <xf numFmtId="43" fontId="1" fillId="0" borderId="27" xfId="0" applyNumberFormat="1" applyFont="1" applyBorder="1" applyAlignment="1" quotePrefix="1">
      <alignment horizontal="left"/>
    </xf>
    <xf numFmtId="43" fontId="1" fillId="0" borderId="5" xfId="0" applyNumberFormat="1" applyFont="1" applyBorder="1" applyAlignment="1" quotePrefix="1">
      <alignment horizontal="center" vertical="center"/>
    </xf>
    <xf numFmtId="43" fontId="1" fillId="0" borderId="28" xfId="0" applyNumberFormat="1" applyFont="1" applyBorder="1" applyAlignment="1">
      <alignment horizontal="centerContinuous"/>
    </xf>
    <xf numFmtId="43" fontId="1" fillId="0" borderId="37" xfId="0" applyNumberFormat="1" applyFont="1" applyBorder="1" applyAlignment="1">
      <alignment/>
    </xf>
    <xf numFmtId="43" fontId="1" fillId="0" borderId="38" xfId="0" applyNumberFormat="1" applyFont="1" applyBorder="1" applyAlignment="1">
      <alignment/>
    </xf>
    <xf numFmtId="43" fontId="1" fillId="0" borderId="2" xfId="0" applyNumberFormat="1" applyFont="1" applyBorder="1" applyAlignment="1">
      <alignment horizontal="center"/>
    </xf>
    <xf numFmtId="43" fontId="1" fillId="0" borderId="37" xfId="0" applyNumberFormat="1" applyFont="1" applyBorder="1" applyAlignment="1">
      <alignment horizontal="center"/>
    </xf>
    <xf numFmtId="43" fontId="1" fillId="0" borderId="2" xfId="15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24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39" xfId="0" applyNumberFormat="1" applyFont="1" applyBorder="1" applyAlignment="1">
      <alignment horizontal="center"/>
    </xf>
    <xf numFmtId="43" fontId="1" fillId="0" borderId="19" xfId="0" applyNumberFormat="1" applyFont="1" applyBorder="1" applyAlignment="1">
      <alignment horizontal="left"/>
    </xf>
    <xf numFmtId="43" fontId="1" fillId="0" borderId="19" xfId="0" applyNumberFormat="1" applyFont="1" applyBorder="1" applyAlignment="1">
      <alignment horizontal="center"/>
    </xf>
    <xf numFmtId="43" fontId="1" fillId="0" borderId="19" xfId="0" applyNumberFormat="1" applyFont="1" applyBorder="1" applyAlignment="1">
      <alignment horizontal="centerContinuous"/>
    </xf>
    <xf numFmtId="43" fontId="1" fillId="0" borderId="19" xfId="17" applyNumberFormat="1" applyFont="1" applyBorder="1" applyAlignment="1">
      <alignment horizontal="centerContinuous"/>
    </xf>
    <xf numFmtId="43" fontId="1" fillId="0" borderId="19" xfId="15" applyNumberFormat="1" applyFont="1" applyBorder="1" applyAlignment="1">
      <alignment horizontal="centerContinuous"/>
    </xf>
    <xf numFmtId="43" fontId="1" fillId="0" borderId="30" xfId="15" applyNumberFormat="1" applyFont="1" applyBorder="1" applyAlignment="1">
      <alignment horizontal="centerContinuous"/>
    </xf>
    <xf numFmtId="43" fontId="1" fillId="0" borderId="25" xfId="0" applyNumberFormat="1" applyFont="1" applyBorder="1" applyAlignment="1">
      <alignment horizontal="center"/>
    </xf>
    <xf numFmtId="43" fontId="1" fillId="0" borderId="25" xfId="0" applyNumberFormat="1" applyFont="1" applyBorder="1" applyAlignment="1">
      <alignment horizontal="centerContinuous"/>
    </xf>
    <xf numFmtId="43" fontId="1" fillId="0" borderId="25" xfId="17" applyNumberFormat="1" applyFont="1" applyBorder="1" applyAlignment="1">
      <alignment horizontal="centerContinuous"/>
    </xf>
    <xf numFmtId="43" fontId="1" fillId="0" borderId="25" xfId="15" applyNumberFormat="1" applyFont="1" applyBorder="1" applyAlignment="1">
      <alignment horizontal="centerContinuous"/>
    </xf>
    <xf numFmtId="43" fontId="1" fillId="0" borderId="33" xfId="15" applyNumberFormat="1" applyFont="1" applyBorder="1" applyAlignment="1">
      <alignment horizontal="centerContinuous"/>
    </xf>
    <xf numFmtId="43" fontId="1" fillId="0" borderId="25" xfId="0" applyNumberFormat="1" applyFont="1" applyBorder="1" applyAlignment="1" quotePrefix="1">
      <alignment horizontal="left"/>
    </xf>
    <xf numFmtId="43" fontId="1" fillId="0" borderId="25" xfId="0" applyNumberFormat="1" applyFont="1" applyBorder="1" applyAlignment="1" quotePrefix="1">
      <alignment horizontal="center"/>
    </xf>
    <xf numFmtId="43" fontId="1" fillId="0" borderId="34" xfId="0" applyNumberFormat="1" applyFont="1" applyBorder="1" applyAlignment="1">
      <alignment horizontal="left"/>
    </xf>
    <xf numFmtId="43" fontId="1" fillId="0" borderId="34" xfId="0" applyNumberFormat="1" applyFont="1" applyBorder="1" applyAlignment="1">
      <alignment horizontal="center"/>
    </xf>
    <xf numFmtId="43" fontId="1" fillId="0" borderId="34" xfId="0" applyNumberFormat="1" applyFont="1" applyBorder="1" applyAlignment="1">
      <alignment horizontal="centerContinuous"/>
    </xf>
    <xf numFmtId="43" fontId="1" fillId="0" borderId="34" xfId="17" applyNumberFormat="1" applyFont="1" applyBorder="1" applyAlignment="1">
      <alignment horizontal="centerContinuous"/>
    </xf>
    <xf numFmtId="43" fontId="1" fillId="0" borderId="23" xfId="15" applyNumberFormat="1" applyFont="1" applyBorder="1" applyAlignment="1">
      <alignment horizontal="centerContinuous"/>
    </xf>
    <xf numFmtId="43" fontId="1" fillId="0" borderId="22" xfId="15" applyNumberFormat="1" applyFont="1" applyBorder="1" applyAlignment="1">
      <alignment horizontal="centerContinuous"/>
    </xf>
    <xf numFmtId="43" fontId="2" fillId="0" borderId="0" xfId="0" applyNumberFormat="1" applyFont="1" applyAlignment="1" quotePrefix="1">
      <alignment horizontal="left"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 quotePrefix="1">
      <alignment horizontal="center"/>
    </xf>
    <xf numFmtId="43" fontId="4" fillId="0" borderId="0" xfId="0" applyNumberFormat="1" applyFont="1" applyAlignment="1" quotePrefix="1">
      <alignment horizontal="left"/>
    </xf>
    <xf numFmtId="43" fontId="2" fillId="0" borderId="0" xfId="0" applyNumberFormat="1" applyFont="1" applyFill="1" applyAlignment="1" quotePrefix="1">
      <alignment horizontal="left"/>
    </xf>
    <xf numFmtId="43" fontId="4" fillId="0" borderId="0" xfId="0" applyNumberFormat="1" applyFont="1" applyFill="1" applyAlignment="1" quotePrefix="1">
      <alignment horizontal="center"/>
    </xf>
    <xf numFmtId="43" fontId="4" fillId="0" borderId="0" xfId="0" applyNumberFormat="1" applyFont="1" applyFill="1" applyAlignment="1" quotePrefix="1">
      <alignment horizontal="left"/>
    </xf>
    <xf numFmtId="43" fontId="2" fillId="0" borderId="0" xfId="15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25" xfId="0" applyNumberFormat="1" applyFont="1" applyBorder="1" applyAlignment="1">
      <alignment/>
    </xf>
    <xf numFmtId="0" fontId="1" fillId="0" borderId="29" xfId="0" applyNumberFormat="1" applyFont="1" applyBorder="1" applyAlignment="1">
      <alignment horizontal="centerContinuous"/>
    </xf>
    <xf numFmtId="0" fontId="1" fillId="0" borderId="40" xfId="0" applyNumberFormat="1" applyFont="1" applyBorder="1" applyAlignment="1">
      <alignment horizontal="centerContinuous"/>
    </xf>
    <xf numFmtId="0" fontId="1" fillId="0" borderId="32" xfId="0" applyNumberFormat="1" applyFont="1" applyFill="1" applyBorder="1" applyAlignment="1">
      <alignment horizontal="centerContinuous"/>
    </xf>
    <xf numFmtId="0" fontId="1" fillId="0" borderId="27" xfId="0" applyNumberFormat="1" applyFont="1" applyBorder="1" applyAlignment="1" quotePrefix="1">
      <alignment horizontal="right"/>
    </xf>
    <xf numFmtId="0" fontId="1" fillId="0" borderId="27" xfId="0" applyNumberFormat="1" applyFont="1" applyBorder="1" applyAlignment="1">
      <alignment horizontal="right"/>
    </xf>
    <xf numFmtId="0" fontId="1" fillId="0" borderId="39" xfId="0" applyNumberFormat="1" applyFont="1" applyBorder="1" applyAlignment="1" quotePrefix="1">
      <alignment horizontal="right"/>
    </xf>
    <xf numFmtId="0" fontId="1" fillId="0" borderId="40" xfId="0" applyNumberFormat="1" applyFont="1" applyBorder="1" applyAlignment="1" quotePrefix="1">
      <alignment horizontal="right"/>
    </xf>
    <xf numFmtId="0" fontId="1" fillId="0" borderId="29" xfId="0" applyNumberFormat="1" applyFont="1" applyBorder="1" applyAlignment="1" quotePrefix="1">
      <alignment/>
    </xf>
    <xf numFmtId="0" fontId="1" fillId="0" borderId="32" xfId="0" applyNumberFormat="1" applyFont="1" applyBorder="1" applyAlignment="1" quotePrefix="1">
      <alignment/>
    </xf>
    <xf numFmtId="0" fontId="1" fillId="0" borderId="32" xfId="0" applyNumberFormat="1" applyFont="1" applyBorder="1" applyAlignment="1" quotePrefix="1">
      <alignment horizontal="left"/>
    </xf>
    <xf numFmtId="0" fontId="1" fillId="0" borderId="21" xfId="0" applyNumberFormat="1" applyFont="1" applyBorder="1" applyAlignment="1" quotePrefix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Border="1" applyAlignment="1" quotePrefix="1">
      <alignment horizontal="right"/>
    </xf>
    <xf numFmtId="43" fontId="1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Continuous"/>
    </xf>
    <xf numFmtId="43" fontId="1" fillId="0" borderId="0" xfId="15" applyNumberFormat="1" applyFont="1" applyBorder="1" applyAlignment="1">
      <alignment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39" xfId="0" applyNumberFormat="1" applyFont="1" applyBorder="1" applyAlignment="1">
      <alignment horizontal="centerContinuous"/>
    </xf>
    <xf numFmtId="43" fontId="1" fillId="0" borderId="37" xfId="0" applyNumberFormat="1" applyFont="1" applyBorder="1" applyAlignment="1">
      <alignment vertical="center"/>
    </xf>
    <xf numFmtId="43" fontId="1" fillId="0" borderId="2" xfId="15" applyNumberFormat="1" applyFont="1" applyBorder="1" applyAlignment="1">
      <alignment vertical="center"/>
    </xf>
    <xf numFmtId="43" fontId="1" fillId="0" borderId="37" xfId="15" applyNumberFormat="1" applyFont="1" applyBorder="1" applyAlignment="1">
      <alignment vertical="center"/>
    </xf>
    <xf numFmtId="43" fontId="2" fillId="0" borderId="0" xfId="15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left"/>
    </xf>
    <xf numFmtId="43" fontId="1" fillId="0" borderId="24" xfId="0" applyNumberFormat="1" applyFont="1" applyFill="1" applyBorder="1" applyAlignment="1">
      <alignment/>
    </xf>
    <xf numFmtId="194" fontId="2" fillId="0" borderId="13" xfId="15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194" fontId="2" fillId="0" borderId="15" xfId="15" applyFont="1" applyBorder="1" applyAlignment="1">
      <alignment/>
    </xf>
    <xf numFmtId="0" fontId="2" fillId="0" borderId="41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194" fontId="2" fillId="0" borderId="16" xfId="15" applyFont="1" applyBorder="1" applyAlignment="1">
      <alignment/>
    </xf>
    <xf numFmtId="194" fontId="2" fillId="0" borderId="42" xfId="15" applyFont="1" applyBorder="1" applyAlignment="1">
      <alignment/>
    </xf>
    <xf numFmtId="0" fontId="2" fillId="0" borderId="17" xfId="0" applyFont="1" applyBorder="1" applyAlignment="1">
      <alignment/>
    </xf>
    <xf numFmtId="194" fontId="2" fillId="0" borderId="17" xfId="15" applyFont="1" applyBorder="1" applyAlignment="1">
      <alignment/>
    </xf>
    <xf numFmtId="194" fontId="2" fillId="0" borderId="12" xfId="15" applyFont="1" applyBorder="1" applyAlignment="1">
      <alignment/>
    </xf>
    <xf numFmtId="204" fontId="2" fillId="0" borderId="10" xfId="15" applyNumberFormat="1" applyFont="1" applyBorder="1" applyAlignment="1">
      <alignment/>
    </xf>
    <xf numFmtId="194" fontId="2" fillId="0" borderId="10" xfId="15" applyFont="1" applyBorder="1" applyAlignment="1" quotePrefix="1">
      <alignment horizontal="right"/>
    </xf>
    <xf numFmtId="194" fontId="2" fillId="0" borderId="12" xfId="15" applyFont="1" applyBorder="1" applyAlignment="1" quotePrefix="1">
      <alignment horizontal="right"/>
    </xf>
    <xf numFmtId="194" fontId="2" fillId="0" borderId="0" xfId="15" applyFont="1" applyBorder="1" applyAlignment="1">
      <alignment/>
    </xf>
    <xf numFmtId="194" fontId="2" fillId="0" borderId="10" xfId="15" applyFont="1" applyBorder="1" applyAlignment="1">
      <alignment horizontal="center"/>
    </xf>
    <xf numFmtId="194" fontId="2" fillId="0" borderId="10" xfId="15" applyFont="1" applyBorder="1" applyAlignment="1" quotePrefix="1">
      <alignment/>
    </xf>
    <xf numFmtId="43" fontId="2" fillId="0" borderId="0" xfId="15" applyNumberFormat="1" applyFont="1" applyBorder="1" applyAlignment="1">
      <alignment/>
    </xf>
    <xf numFmtId="203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center" vertical="center"/>
    </xf>
    <xf numFmtId="203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 horizontal="center"/>
    </xf>
    <xf numFmtId="20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203" fontId="2" fillId="0" borderId="8" xfId="0" applyNumberFormat="1" applyFont="1" applyBorder="1" applyAlignment="1">
      <alignment/>
    </xf>
    <xf numFmtId="43" fontId="2" fillId="0" borderId="8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center"/>
    </xf>
    <xf numFmtId="43" fontId="1" fillId="0" borderId="20" xfId="0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43" fontId="2" fillId="0" borderId="0" xfId="15" applyNumberFormat="1" applyFont="1" applyFill="1" applyAlignment="1">
      <alignment horizontal="center"/>
    </xf>
    <xf numFmtId="43" fontId="1" fillId="0" borderId="26" xfId="15" applyNumberFormat="1" applyFont="1" applyBorder="1" applyAlignment="1">
      <alignment horizontal="right"/>
    </xf>
    <xf numFmtId="43" fontId="2" fillId="0" borderId="0" xfId="15" applyNumberFormat="1" applyFont="1" applyFill="1" applyAlignment="1">
      <alignment horizontal="right"/>
    </xf>
    <xf numFmtId="4" fontId="1" fillId="0" borderId="28" xfId="15" applyNumberFormat="1" applyFont="1" applyBorder="1" applyAlignment="1" quotePrefix="1">
      <alignment horizontal="right"/>
    </xf>
    <xf numFmtId="4" fontId="1" fillId="0" borderId="28" xfId="15" applyNumberFormat="1" applyFont="1" applyBorder="1" applyAlignment="1">
      <alignment horizontal="right"/>
    </xf>
    <xf numFmtId="4" fontId="1" fillId="0" borderId="28" xfId="15" applyNumberFormat="1" applyFont="1" applyBorder="1" applyAlignment="1">
      <alignment horizontal="right" vertical="center"/>
    </xf>
    <xf numFmtId="4" fontId="1" fillId="0" borderId="0" xfId="15" applyNumberFormat="1" applyFont="1" applyBorder="1" applyAlignment="1" quotePrefix="1">
      <alignment horizontal="right"/>
    </xf>
    <xf numFmtId="4" fontId="2" fillId="0" borderId="0" xfId="15" applyNumberFormat="1" applyFont="1" applyBorder="1" applyAlignment="1">
      <alignment horizontal="right"/>
    </xf>
    <xf numFmtId="4" fontId="2" fillId="0" borderId="0" xfId="15" applyNumberFormat="1" applyFont="1" applyAlignment="1">
      <alignment horizontal="right"/>
    </xf>
    <xf numFmtId="4" fontId="1" fillId="0" borderId="24" xfId="15" applyNumberFormat="1" applyFont="1" applyBorder="1" applyAlignment="1">
      <alignment horizontal="right"/>
    </xf>
    <xf numFmtId="4" fontId="1" fillId="0" borderId="37" xfId="15" applyNumberFormat="1" applyFont="1" applyBorder="1" applyAlignment="1" quotePrefix="1">
      <alignment horizontal="right"/>
    </xf>
    <xf numFmtId="4" fontId="1" fillId="0" borderId="37" xfId="15" applyNumberFormat="1" applyFont="1" applyBorder="1" applyAlignment="1">
      <alignment horizontal="right"/>
    </xf>
    <xf numFmtId="4" fontId="1" fillId="0" borderId="20" xfId="15" applyNumberFormat="1" applyFont="1" applyBorder="1" applyAlignment="1">
      <alignment horizontal="right"/>
    </xf>
    <xf numFmtId="4" fontId="1" fillId="0" borderId="35" xfId="15" applyNumberFormat="1" applyFont="1" applyBorder="1" applyAlignment="1">
      <alignment horizontal="right"/>
    </xf>
    <xf numFmtId="4" fontId="1" fillId="0" borderId="0" xfId="15" applyNumberFormat="1" applyFont="1" applyBorder="1" applyAlignment="1">
      <alignment horizontal="right" vertical="center"/>
    </xf>
    <xf numFmtId="4" fontId="1" fillId="0" borderId="37" xfId="15" applyNumberFormat="1" applyFont="1" applyBorder="1" applyAlignment="1">
      <alignment horizontal="right" vertical="center"/>
    </xf>
    <xf numFmtId="4" fontId="1" fillId="0" borderId="0" xfId="15" applyNumberFormat="1" applyFont="1" applyBorder="1" applyAlignment="1">
      <alignment horizontal="right"/>
    </xf>
    <xf numFmtId="4" fontId="1" fillId="0" borderId="26" xfId="15" applyNumberFormat="1" applyFont="1" applyBorder="1" applyAlignment="1">
      <alignment horizontal="right"/>
    </xf>
    <xf numFmtId="43" fontId="2" fillId="0" borderId="0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vertical="center"/>
    </xf>
    <xf numFmtId="43" fontId="2" fillId="0" borderId="17" xfId="0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/>
    </xf>
    <xf numFmtId="43" fontId="4" fillId="0" borderId="4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0" xfId="0" applyNumberFormat="1" applyFont="1" applyFill="1" applyAlignment="1">
      <alignment horizontal="center"/>
    </xf>
    <xf numFmtId="194" fontId="2" fillId="0" borderId="0" xfId="15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194" fontId="2" fillId="0" borderId="0" xfId="15" applyFont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 quotePrefix="1">
      <alignment/>
    </xf>
    <xf numFmtId="0" fontId="4" fillId="0" borderId="5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05" fontId="2" fillId="0" borderId="4" xfId="15" applyNumberFormat="1" applyFont="1" applyBorder="1" applyAlignment="1">
      <alignment/>
    </xf>
    <xf numFmtId="0" fontId="1" fillId="0" borderId="26" xfId="15" applyNumberFormat="1" applyFont="1" applyFill="1" applyBorder="1" applyAlignment="1" quotePrefix="1">
      <alignment horizontal="center"/>
    </xf>
    <xf numFmtId="43" fontId="1" fillId="0" borderId="26" xfId="15" applyNumberFormat="1" applyFont="1" applyFill="1" applyBorder="1" applyAlignment="1" quotePrefix="1">
      <alignment horizontal="center"/>
    </xf>
    <xf numFmtId="43" fontId="1" fillId="0" borderId="5" xfId="15" applyNumberFormat="1" applyFont="1" applyBorder="1" applyAlignment="1" quotePrefix="1">
      <alignment horizontal="right"/>
    </xf>
    <xf numFmtId="43" fontId="1" fillId="0" borderId="5" xfId="15" applyNumberFormat="1" applyFont="1" applyBorder="1" applyAlignment="1">
      <alignment horizontal="right"/>
    </xf>
    <xf numFmtId="43" fontId="1" fillId="0" borderId="5" xfId="15" applyNumberFormat="1" applyFont="1" applyBorder="1" applyAlignment="1">
      <alignment horizontal="right" vertical="center"/>
    </xf>
    <xf numFmtId="0" fontId="2" fillId="0" borderId="8" xfId="0" applyFont="1" applyBorder="1" applyAlignment="1" quotePrefix="1">
      <alignment horizontal="center"/>
    </xf>
    <xf numFmtId="0" fontId="2" fillId="0" borderId="6" xfId="0" applyFont="1" applyBorder="1" applyAlignment="1" quotePrefix="1">
      <alignment/>
    </xf>
    <xf numFmtId="43" fontId="2" fillId="0" borderId="0" xfId="0" applyNumberFormat="1" applyFont="1" applyFill="1" applyAlignment="1" quotePrefix="1">
      <alignment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" xfId="0" applyFont="1" applyBorder="1" applyAlignment="1" quotePrefix="1">
      <alignment horizontal="left"/>
    </xf>
    <xf numFmtId="194" fontId="2" fillId="0" borderId="8" xfId="15" applyFont="1" applyBorder="1" applyAlignment="1">
      <alignment/>
    </xf>
    <xf numFmtId="194" fontId="2" fillId="0" borderId="0" xfId="15" applyFont="1" applyBorder="1" applyAlignment="1">
      <alignment horizontal="right"/>
    </xf>
    <xf numFmtId="194" fontId="2" fillId="0" borderId="6" xfId="15" applyFont="1" applyBorder="1" applyAlignment="1">
      <alignment horizontal="centerContinuous"/>
    </xf>
    <xf numFmtId="194" fontId="2" fillId="0" borderId="14" xfId="15" applyFont="1" applyBorder="1" applyAlignment="1">
      <alignment horizontal="centerContinuous"/>
    </xf>
    <xf numFmtId="194" fontId="2" fillId="0" borderId="4" xfId="15" applyFont="1" applyBorder="1" applyAlignment="1">
      <alignment horizontal="center"/>
    </xf>
    <xf numFmtId="194" fontId="2" fillId="0" borderId="12" xfId="15" applyFont="1" applyBorder="1" applyAlignment="1">
      <alignment horizontal="center" vertical="center"/>
    </xf>
    <xf numFmtId="194" fontId="2" fillId="0" borderId="8" xfId="15" applyFont="1" applyBorder="1" applyAlignment="1">
      <alignment horizontal="center"/>
    </xf>
    <xf numFmtId="43" fontId="2" fillId="0" borderId="12" xfId="15" applyNumberFormat="1" applyFont="1" applyBorder="1" applyAlignment="1">
      <alignment/>
    </xf>
    <xf numFmtId="194" fontId="2" fillId="0" borderId="3" xfId="15" applyFont="1" applyBorder="1" applyAlignment="1" quotePrefix="1">
      <alignment/>
    </xf>
    <xf numFmtId="4" fontId="1" fillId="0" borderId="0" xfId="15" applyNumberFormat="1" applyFont="1" applyBorder="1" applyAlignment="1">
      <alignment horizontal="center"/>
    </xf>
    <xf numFmtId="203" fontId="2" fillId="0" borderId="0" xfId="0" applyNumberFormat="1" applyFont="1" applyFill="1" applyBorder="1" applyAlignment="1" quotePrefix="1">
      <alignment horizontal="left" vertical="center"/>
    </xf>
    <xf numFmtId="203" fontId="2" fillId="0" borderId="0" xfId="0" applyNumberFormat="1" applyFont="1" applyFill="1" applyBorder="1" applyAlignment="1" quotePrefix="1">
      <alignment vertical="center"/>
    </xf>
    <xf numFmtId="43" fontId="2" fillId="0" borderId="4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4" xfId="0" applyNumberFormat="1" applyFont="1" applyBorder="1" applyAlignment="1">
      <alignment shrinkToFit="1"/>
    </xf>
    <xf numFmtId="0" fontId="2" fillId="0" borderId="4" xfId="0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207" fontId="2" fillId="0" borderId="0" xfId="0" applyNumberFormat="1" applyFont="1" applyAlignment="1">
      <alignment/>
    </xf>
    <xf numFmtId="207" fontId="2" fillId="0" borderId="0" xfId="0" applyNumberFormat="1" applyFont="1" applyBorder="1" applyAlignment="1">
      <alignment/>
    </xf>
    <xf numFmtId="43" fontId="2" fillId="0" borderId="8" xfId="0" applyNumberFormat="1" applyFont="1" applyBorder="1" applyAlignment="1">
      <alignment shrinkToFit="1"/>
    </xf>
    <xf numFmtId="203" fontId="2" fillId="0" borderId="12" xfId="0" applyNumberFormat="1" applyFont="1" applyBorder="1" applyAlignment="1">
      <alignment shrinkToFit="1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shrinkToFit="1"/>
    </xf>
    <xf numFmtId="207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8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1" fillId="0" borderId="38" xfId="0" applyNumberFormat="1" applyFont="1" applyBorder="1" applyAlignment="1">
      <alignment shrinkToFit="1"/>
    </xf>
    <xf numFmtId="43" fontId="1" fillId="0" borderId="37" xfId="0" applyNumberFormat="1" applyFont="1" applyBorder="1" applyAlignment="1">
      <alignment shrinkToFit="1"/>
    </xf>
    <xf numFmtId="43" fontId="1" fillId="0" borderId="28" xfId="0" applyNumberFormat="1" applyFont="1" applyBorder="1" applyAlignment="1">
      <alignment shrinkToFit="1"/>
    </xf>
    <xf numFmtId="43" fontId="1" fillId="0" borderId="44" xfId="0" applyNumberFormat="1" applyFont="1" applyBorder="1" applyAlignment="1">
      <alignment shrinkToFit="1"/>
    </xf>
    <xf numFmtId="194" fontId="2" fillId="0" borderId="4" xfId="15" applyFont="1" applyBorder="1" applyAlignment="1" quotePrefix="1">
      <alignment horizontal="right"/>
    </xf>
    <xf numFmtId="207" fontId="2" fillId="0" borderId="0" xfId="0" applyNumberFormat="1" applyFont="1" applyBorder="1" applyAlignment="1">
      <alignment horizontal="center"/>
    </xf>
    <xf numFmtId="203" fontId="2" fillId="0" borderId="7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43" fontId="1" fillId="0" borderId="19" xfId="15" applyNumberFormat="1" applyFont="1" applyFill="1" applyBorder="1" applyAlignment="1">
      <alignment horizontal="centerContinuous" shrinkToFit="1"/>
    </xf>
    <xf numFmtId="43" fontId="1" fillId="0" borderId="20" xfId="15" applyNumberFormat="1" applyFont="1" applyFill="1" applyBorder="1" applyAlignment="1">
      <alignment horizontal="center" shrinkToFit="1"/>
    </xf>
    <xf numFmtId="43" fontId="1" fillId="0" borderId="0" xfId="15" applyNumberFormat="1" applyFont="1" applyFill="1" applyBorder="1" applyAlignment="1">
      <alignment horizontal="centerContinuous" shrinkToFit="1"/>
    </xf>
    <xf numFmtId="43" fontId="1" fillId="0" borderId="24" xfId="15" applyNumberFormat="1" applyFont="1" applyFill="1" applyBorder="1" applyAlignment="1">
      <alignment horizontal="center" shrinkToFit="1"/>
    </xf>
    <xf numFmtId="43" fontId="1" fillId="0" borderId="25" xfId="15" applyNumberFormat="1" applyFont="1" applyFill="1" applyBorder="1" applyAlignment="1">
      <alignment horizontal="centerContinuous" shrinkToFit="1"/>
    </xf>
    <xf numFmtId="43" fontId="1" fillId="0" borderId="26" xfId="15" applyNumberFormat="1" applyFont="1" applyFill="1" applyBorder="1" applyAlignment="1">
      <alignment horizontal="center" shrinkToFit="1"/>
    </xf>
    <xf numFmtId="43" fontId="1" fillId="0" borderId="5" xfId="0" applyNumberFormat="1" applyFont="1" applyBorder="1" applyAlignment="1">
      <alignment vertical="center" shrinkToFit="1"/>
    </xf>
    <xf numFmtId="43" fontId="1" fillId="0" borderId="5" xfId="0" applyNumberFormat="1" applyFont="1" applyBorder="1" applyAlignment="1">
      <alignment shrinkToFit="1"/>
    </xf>
    <xf numFmtId="43" fontId="1" fillId="0" borderId="5" xfId="0" applyNumberFormat="1" applyFont="1" applyBorder="1" applyAlignment="1">
      <alignment horizontal="left" shrinkToFit="1"/>
    </xf>
    <xf numFmtId="43" fontId="1" fillId="0" borderId="5" xfId="0" applyNumberFormat="1" applyFont="1" applyBorder="1" applyAlignment="1" quotePrefix="1">
      <alignment horizontal="left" vertical="center" shrinkToFit="1"/>
    </xf>
    <xf numFmtId="43" fontId="1" fillId="0" borderId="5" xfId="0" applyNumberFormat="1" applyFont="1" applyBorder="1" applyAlignment="1" quotePrefix="1">
      <alignment horizontal="left" shrinkToFit="1"/>
    </xf>
    <xf numFmtId="43" fontId="1" fillId="0" borderId="2" xfId="0" applyNumberFormat="1" applyFont="1" applyBorder="1" applyAlignment="1">
      <alignment vertical="center" shrinkToFit="1"/>
    </xf>
    <xf numFmtId="43" fontId="1" fillId="0" borderId="2" xfId="0" applyNumberFormat="1" applyFont="1" applyBorder="1" applyAlignment="1">
      <alignment shrinkToFit="1"/>
    </xf>
    <xf numFmtId="0" fontId="1" fillId="0" borderId="45" xfId="0" applyNumberFormat="1" applyFont="1" applyBorder="1" applyAlignment="1" quotePrefix="1">
      <alignment horizontal="right"/>
    </xf>
    <xf numFmtId="43" fontId="1" fillId="0" borderId="7" xfId="0" applyNumberFormat="1" applyFont="1" applyBorder="1" applyAlignment="1">
      <alignment horizontal="center"/>
    </xf>
    <xf numFmtId="43" fontId="1" fillId="0" borderId="46" xfId="0" applyNumberFormat="1" applyFont="1" applyBorder="1" applyAlignment="1">
      <alignment horizontal="center"/>
    </xf>
    <xf numFmtId="43" fontId="1" fillId="0" borderId="44" xfId="0" applyNumberFormat="1" applyFont="1" applyBorder="1" applyAlignment="1">
      <alignment/>
    </xf>
    <xf numFmtId="43" fontId="1" fillId="0" borderId="7" xfId="15" applyNumberFormat="1" applyFont="1" applyBorder="1" applyAlignment="1">
      <alignment/>
    </xf>
    <xf numFmtId="43" fontId="1" fillId="0" borderId="46" xfId="15" applyNumberFormat="1" applyFont="1" applyBorder="1" applyAlignment="1">
      <alignment/>
    </xf>
    <xf numFmtId="4" fontId="1" fillId="0" borderId="46" xfId="15" applyNumberFormat="1" applyFont="1" applyBorder="1" applyAlignment="1">
      <alignment horizontal="right"/>
    </xf>
    <xf numFmtId="43" fontId="1" fillId="0" borderId="7" xfId="0" applyNumberFormat="1" applyFont="1" applyBorder="1" applyAlignment="1">
      <alignment shrinkToFit="1"/>
    </xf>
    <xf numFmtId="0" fontId="4" fillId="0" borderId="0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 vertical="center" shrinkToFit="1"/>
    </xf>
    <xf numFmtId="43" fontId="2" fillId="0" borderId="10" xfId="0" applyNumberFormat="1" applyFont="1" applyBorder="1" applyAlignment="1">
      <alignment horizontal="center" vertical="center" shrinkToFit="1"/>
    </xf>
    <xf numFmtId="43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3" fontId="2" fillId="0" borderId="0" xfId="0" applyNumberFormat="1" applyFont="1" applyBorder="1" applyAlignment="1">
      <alignment shrinkToFit="1"/>
    </xf>
    <xf numFmtId="43" fontId="2" fillId="0" borderId="0" xfId="0" applyNumberFormat="1" applyFont="1" applyAlignment="1">
      <alignment shrinkToFit="1"/>
    </xf>
    <xf numFmtId="0" fontId="0" fillId="0" borderId="0" xfId="0" applyBorder="1" applyAlignment="1">
      <alignment vertical="center" shrinkToFit="1"/>
    </xf>
    <xf numFmtId="43" fontId="2" fillId="0" borderId="0" xfId="0" applyNumberFormat="1" applyFont="1" applyBorder="1" applyAlignment="1">
      <alignment horizontal="center" vertical="center" shrinkToFit="1"/>
    </xf>
    <xf numFmtId="207" fontId="2" fillId="0" borderId="0" xfId="0" applyNumberFormat="1" applyFont="1" applyBorder="1" applyAlignment="1">
      <alignment shrinkToFit="1"/>
    </xf>
    <xf numFmtId="43" fontId="4" fillId="0" borderId="0" xfId="0" applyNumberFormat="1" applyFont="1" applyBorder="1" applyAlignment="1">
      <alignment horizontal="center"/>
    </xf>
    <xf numFmtId="43" fontId="2" fillId="0" borderId="13" xfId="15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43" fontId="2" fillId="0" borderId="5" xfId="15" applyNumberFormat="1" applyFont="1" applyBorder="1" applyAlignment="1">
      <alignment horizontal="center"/>
    </xf>
    <xf numFmtId="0" fontId="1" fillId="0" borderId="40" xfId="0" applyNumberFormat="1" applyFont="1" applyBorder="1" applyAlignment="1" quotePrefix="1">
      <alignment/>
    </xf>
    <xf numFmtId="43" fontId="1" fillId="0" borderId="0" xfId="17" applyNumberFormat="1" applyFont="1" applyBorder="1" applyAlignment="1">
      <alignment horizontal="centerContinuous"/>
    </xf>
    <xf numFmtId="43" fontId="1" fillId="0" borderId="0" xfId="15" applyNumberFormat="1" applyFont="1" applyBorder="1" applyAlignment="1">
      <alignment horizontal="centerContinuous"/>
    </xf>
    <xf numFmtId="43" fontId="1" fillId="0" borderId="31" xfId="15" applyNumberFormat="1" applyFont="1" applyBorder="1" applyAlignment="1">
      <alignment horizontal="centerContinuous"/>
    </xf>
    <xf numFmtId="207" fontId="2" fillId="0" borderId="0" xfId="0" applyNumberFormat="1" applyFont="1" applyAlignment="1">
      <alignment/>
    </xf>
    <xf numFmtId="207" fontId="2" fillId="0" borderId="5" xfId="0" applyNumberFormat="1" applyFont="1" applyBorder="1" applyAlignment="1">
      <alignment/>
    </xf>
    <xf numFmtId="207" fontId="2" fillId="0" borderId="13" xfId="0" applyNumberFormat="1" applyFont="1" applyBorder="1" applyAlignment="1">
      <alignment/>
    </xf>
    <xf numFmtId="20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3" fontId="2" fillId="0" borderId="5" xfId="15" applyNumberFormat="1" applyFont="1" applyBorder="1" applyAlignment="1" quotePrefix="1">
      <alignment/>
    </xf>
    <xf numFmtId="43" fontId="2" fillId="0" borderId="13" xfId="15" applyNumberFormat="1" applyFont="1" applyBorder="1" applyAlignment="1" quotePrefix="1">
      <alignment/>
    </xf>
    <xf numFmtId="43" fontId="2" fillId="0" borderId="0" xfId="15" applyNumberFormat="1" applyFont="1" applyBorder="1" applyAlignment="1" quotePrefix="1">
      <alignment/>
    </xf>
    <xf numFmtId="10" fontId="2" fillId="0" borderId="11" xfId="0" applyNumberFormat="1" applyFont="1" applyBorder="1" applyAlignment="1" quotePrefix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3" fontId="1" fillId="0" borderId="21" xfId="15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4" fontId="1" fillId="0" borderId="39" xfId="15" applyNumberFormat="1" applyFont="1" applyBorder="1" applyAlignment="1">
      <alignment horizontal="center"/>
    </xf>
    <xf numFmtId="4" fontId="1" fillId="0" borderId="2" xfId="15" applyNumberFormat="1" applyFont="1" applyBorder="1" applyAlignment="1">
      <alignment horizontal="center"/>
    </xf>
    <xf numFmtId="4" fontId="1" fillId="0" borderId="38" xfId="15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43" fontId="2" fillId="0" borderId="11" xfId="15" applyNumberFormat="1" applyFont="1" applyBorder="1" applyAlignment="1">
      <alignment horizontal="center"/>
    </xf>
    <xf numFmtId="43" fontId="2" fillId="0" borderId="43" xfId="15" applyNumberFormat="1" applyFont="1" applyBorder="1" applyAlignment="1">
      <alignment horizontal="center"/>
    </xf>
    <xf numFmtId="43" fontId="2" fillId="0" borderId="6" xfId="15" applyNumberFormat="1" applyFont="1" applyBorder="1" applyAlignment="1">
      <alignment horizontal="center"/>
    </xf>
    <xf numFmtId="43" fontId="2" fillId="0" borderId="14" xfId="15" applyNumberFormat="1" applyFont="1" applyBorder="1" applyAlignment="1">
      <alignment horizontal="center"/>
    </xf>
    <xf numFmtId="43" fontId="2" fillId="0" borderId="1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9" xfId="15" applyNumberFormat="1" applyFont="1" applyBorder="1" applyAlignment="1">
      <alignment horizontal="center"/>
    </xf>
    <xf numFmtId="43" fontId="2" fillId="0" borderId="15" xfId="1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2" fillId="0" borderId="43" xfId="0" applyNumberFormat="1" applyFont="1" applyBorder="1" applyAlignment="1" quotePrefix="1">
      <alignment horizontal="left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0" fontId="2" fillId="0" borderId="9" xfId="0" applyNumberFormat="1" applyFont="1" applyBorder="1" applyAlignment="1">
      <alignment horizontal="left"/>
    </xf>
    <xf numFmtId="10" fontId="2" fillId="0" borderId="1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left"/>
    </xf>
    <xf numFmtId="194" fontId="2" fillId="0" borderId="1" xfId="15" applyFont="1" applyBorder="1" applyAlignment="1">
      <alignment horizontal="center"/>
    </xf>
    <xf numFmtId="194" fontId="2" fillId="0" borderId="3" xfId="15" applyFont="1" applyBorder="1" applyAlignment="1">
      <alignment horizontal="center"/>
    </xf>
    <xf numFmtId="194" fontId="2" fillId="0" borderId="1" xfId="15" applyFont="1" applyBorder="1" applyAlignment="1">
      <alignment horizontal="center" vertical="center"/>
    </xf>
    <xf numFmtId="194" fontId="2" fillId="0" borderId="3" xfId="15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vertical="center" shrinkToFit="1"/>
    </xf>
    <xf numFmtId="43" fontId="2" fillId="0" borderId="2" xfId="0" applyNumberFormat="1" applyFont="1" applyBorder="1" applyAlignment="1">
      <alignment horizontal="center" vertical="center" shrinkToFit="1"/>
    </xf>
    <xf numFmtId="43" fontId="2" fillId="0" borderId="3" xfId="0" applyNumberFormat="1" applyFont="1" applyBorder="1" applyAlignment="1">
      <alignment horizontal="center" vertical="center" shrinkToFit="1"/>
    </xf>
    <xf numFmtId="43" fontId="2" fillId="0" borderId="8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203" fontId="2" fillId="0" borderId="8" xfId="0" applyNumberFormat="1" applyFont="1" applyBorder="1" applyAlignment="1">
      <alignment horizontal="center" vertical="center" shrinkToFit="1"/>
    </xf>
    <xf numFmtId="203" fontId="2" fillId="0" borderId="10" xfId="0" applyNumberFormat="1" applyFont="1" applyBorder="1" applyAlignment="1">
      <alignment horizontal="center" vertical="center" shrinkToFit="1"/>
    </xf>
    <xf numFmtId="203" fontId="2" fillId="0" borderId="12" xfId="0" applyNumberFormat="1" applyFont="1" applyBorder="1" applyAlignment="1">
      <alignment horizontal="center" vertical="center" shrinkToFit="1"/>
    </xf>
    <xf numFmtId="43" fontId="2" fillId="0" borderId="10" xfId="0" applyNumberFormat="1" applyFont="1" applyBorder="1" applyAlignment="1">
      <alignment horizontal="center" vertical="center" shrinkToFit="1"/>
    </xf>
    <xf numFmtId="43" fontId="2" fillId="0" borderId="12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194" fontId="2" fillId="0" borderId="13" xfId="15" applyFont="1" applyBorder="1" applyAlignment="1">
      <alignment horizontal="center"/>
    </xf>
    <xf numFmtId="194" fontId="2" fillId="0" borderId="0" xfId="15" applyFont="1" applyAlignment="1">
      <alignment horizontal="center"/>
    </xf>
    <xf numFmtId="194" fontId="2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workbookViewId="0" topLeftCell="A1">
      <selection activeCell="H2" sqref="H2"/>
    </sheetView>
  </sheetViews>
  <sheetFormatPr defaultColWidth="9.140625" defaultRowHeight="21.75"/>
  <cols>
    <col min="1" max="1" width="11.28125" style="31" customWidth="1"/>
    <col min="2" max="2" width="3.7109375" style="31" customWidth="1"/>
    <col min="3" max="3" width="18.28125" style="31" customWidth="1"/>
    <col min="4" max="4" width="9.8515625" style="31" customWidth="1"/>
    <col min="5" max="5" width="17.28125" style="31" customWidth="1"/>
    <col min="6" max="6" width="17.140625" style="31" customWidth="1"/>
    <col min="7" max="7" width="17.00390625" style="31" customWidth="1"/>
    <col min="8" max="8" width="3.28125" style="31" customWidth="1"/>
    <col min="9" max="9" width="11.140625" style="31" customWidth="1"/>
    <col min="10" max="10" width="11.28125" style="30" customWidth="1"/>
    <col min="11" max="16384" width="9.140625" style="30" customWidth="1"/>
  </cols>
  <sheetData>
    <row r="1" spans="1:9" ht="23.25">
      <c r="A1" s="437" t="s">
        <v>596</v>
      </c>
      <c r="B1" s="437"/>
      <c r="C1" s="437"/>
      <c r="D1" s="437"/>
      <c r="E1" s="437"/>
      <c r="F1" s="437"/>
      <c r="G1" s="437"/>
      <c r="H1" s="299"/>
      <c r="I1" s="299"/>
    </row>
    <row r="2" spans="1:9" ht="23.25">
      <c r="A2" s="437" t="s">
        <v>597</v>
      </c>
      <c r="B2" s="437"/>
      <c r="C2" s="437"/>
      <c r="D2" s="437"/>
      <c r="E2" s="437"/>
      <c r="F2" s="437"/>
      <c r="G2" s="437"/>
      <c r="H2" s="299"/>
      <c r="I2" s="299"/>
    </row>
    <row r="3" spans="1:9" ht="23.25">
      <c r="A3" s="437" t="s">
        <v>814</v>
      </c>
      <c r="B3" s="437"/>
      <c r="C3" s="437"/>
      <c r="D3" s="437"/>
      <c r="E3" s="437"/>
      <c r="F3" s="437"/>
      <c r="G3" s="437"/>
      <c r="H3" s="299"/>
      <c r="I3" s="299"/>
    </row>
    <row r="4" ht="23.25">
      <c r="A4" s="293" t="s">
        <v>527</v>
      </c>
    </row>
    <row r="5" ht="23.25">
      <c r="A5" s="31" t="s">
        <v>193</v>
      </c>
    </row>
    <row r="6" ht="23.25">
      <c r="A6" s="31" t="s">
        <v>194</v>
      </c>
    </row>
    <row r="7" ht="23.25">
      <c r="A7" s="31" t="s">
        <v>195</v>
      </c>
    </row>
    <row r="8" ht="23.25">
      <c r="A8" s="31" t="s">
        <v>820</v>
      </c>
    </row>
    <row r="9" ht="23.25">
      <c r="A9" s="31" t="s">
        <v>776</v>
      </c>
    </row>
    <row r="10" ht="23.25">
      <c r="A10" s="31" t="s">
        <v>777</v>
      </c>
    </row>
    <row r="11" ht="23.25">
      <c r="A11" s="31" t="s">
        <v>821</v>
      </c>
    </row>
    <row r="12" ht="23.25">
      <c r="A12" s="293" t="s">
        <v>528</v>
      </c>
    </row>
    <row r="13" ht="23.25">
      <c r="A13" s="31" t="s">
        <v>211</v>
      </c>
    </row>
    <row r="14" ht="23.25">
      <c r="A14" s="31" t="s">
        <v>212</v>
      </c>
    </row>
    <row r="15" ht="23.25">
      <c r="A15" s="31" t="s">
        <v>822</v>
      </c>
    </row>
    <row r="16" ht="23.25">
      <c r="A16" s="31" t="s">
        <v>196</v>
      </c>
    </row>
    <row r="17" ht="23.25">
      <c r="A17" s="293" t="s">
        <v>536</v>
      </c>
    </row>
    <row r="18" ht="23.25">
      <c r="A18" s="31" t="s">
        <v>213</v>
      </c>
    </row>
    <row r="19" ht="23.25">
      <c r="A19" s="31" t="s">
        <v>823</v>
      </c>
    </row>
    <row r="20" ht="23.25">
      <c r="A20" s="31" t="s">
        <v>214</v>
      </c>
    </row>
    <row r="21" ht="23.25">
      <c r="A21" s="31" t="s">
        <v>665</v>
      </c>
    </row>
    <row r="22" ht="23.25">
      <c r="A22" s="31" t="s">
        <v>682</v>
      </c>
    </row>
    <row r="23" ht="23.25">
      <c r="A23" s="31" t="s">
        <v>666</v>
      </c>
    </row>
    <row r="24" ht="23.25">
      <c r="A24" s="31" t="s">
        <v>197</v>
      </c>
    </row>
    <row r="25" ht="23.25">
      <c r="A25" s="31" t="s">
        <v>132</v>
      </c>
    </row>
    <row r="26" ht="23.25">
      <c r="A26" s="31" t="s">
        <v>131</v>
      </c>
    </row>
    <row r="27" ht="23.25">
      <c r="A27" s="31" t="s">
        <v>583</v>
      </c>
    </row>
    <row r="28" ht="23.25">
      <c r="A28" s="31" t="s">
        <v>134</v>
      </c>
    </row>
    <row r="29" ht="23.25">
      <c r="A29" s="31" t="s">
        <v>133</v>
      </c>
    </row>
    <row r="30" ht="23.25">
      <c r="A30" s="31" t="s">
        <v>824</v>
      </c>
    </row>
    <row r="31" ht="23.25">
      <c r="A31" s="31" t="s">
        <v>825</v>
      </c>
    </row>
    <row r="32" ht="23.25">
      <c r="A32" s="31" t="s">
        <v>135</v>
      </c>
    </row>
    <row r="33" ht="23.25">
      <c r="A33" s="31" t="s">
        <v>136</v>
      </c>
    </row>
    <row r="34" ht="23.25">
      <c r="A34" s="31" t="s">
        <v>137</v>
      </c>
    </row>
    <row r="35" ht="23.25">
      <c r="A35" s="31" t="s">
        <v>726</v>
      </c>
    </row>
    <row r="36" ht="23.25">
      <c r="A36" s="31" t="s">
        <v>727</v>
      </c>
    </row>
    <row r="37" ht="23.25">
      <c r="A37" s="31" t="s">
        <v>598</v>
      </c>
    </row>
    <row r="38" ht="23.25">
      <c r="A38" s="31" t="s">
        <v>181</v>
      </c>
    </row>
    <row r="39" ht="23.25">
      <c r="A39" s="31" t="s">
        <v>39</v>
      </c>
    </row>
    <row r="40" ht="23.25">
      <c r="A40" s="31" t="s">
        <v>198</v>
      </c>
    </row>
    <row r="41" ht="23.25">
      <c r="A41" s="31" t="s">
        <v>599</v>
      </c>
    </row>
    <row r="42" ht="23.25">
      <c r="A42" s="31" t="s">
        <v>600</v>
      </c>
    </row>
    <row r="43" ht="23.25">
      <c r="A43" s="31" t="s">
        <v>601</v>
      </c>
    </row>
    <row r="44" ht="23.25">
      <c r="A44" s="31" t="s">
        <v>138</v>
      </c>
    </row>
    <row r="45" ht="23.25">
      <c r="A45" s="31" t="s">
        <v>142</v>
      </c>
    </row>
    <row r="46" ht="23.25">
      <c r="A46" s="31" t="s">
        <v>143</v>
      </c>
    </row>
    <row r="47" ht="23.25">
      <c r="A47" s="31" t="s">
        <v>602</v>
      </c>
    </row>
    <row r="48" spans="1:5" ht="23.25">
      <c r="A48" s="31" t="s">
        <v>605</v>
      </c>
      <c r="D48" s="30"/>
      <c r="E48" s="31" t="s">
        <v>617</v>
      </c>
    </row>
    <row r="49" spans="1:5" ht="23.25">
      <c r="A49" s="31" t="s">
        <v>215</v>
      </c>
      <c r="D49" s="30"/>
      <c r="E49" s="321" t="s">
        <v>199</v>
      </c>
    </row>
    <row r="50" ht="23.25">
      <c r="A50" s="31" t="s">
        <v>216</v>
      </c>
    </row>
    <row r="51" ht="23.25">
      <c r="A51" s="31" t="s">
        <v>808</v>
      </c>
    </row>
    <row r="52" ht="23.25">
      <c r="A52" s="31" t="s">
        <v>217</v>
      </c>
    </row>
    <row r="53" ht="23.25">
      <c r="A53" s="31" t="s">
        <v>218</v>
      </c>
    </row>
    <row r="54" ht="23.25">
      <c r="A54" s="31" t="s">
        <v>200</v>
      </c>
    </row>
    <row r="55" ht="23.25">
      <c r="A55" s="31" t="s">
        <v>182</v>
      </c>
    </row>
    <row r="56" ht="23.25">
      <c r="A56" s="31" t="s">
        <v>810</v>
      </c>
    </row>
    <row r="57" ht="23.25">
      <c r="A57" s="31" t="s">
        <v>220</v>
      </c>
    </row>
    <row r="58" ht="23.25">
      <c r="A58" s="31" t="s">
        <v>221</v>
      </c>
    </row>
    <row r="59" ht="23.25">
      <c r="A59" s="31" t="s">
        <v>219</v>
      </c>
    </row>
    <row r="60" ht="23.25">
      <c r="A60" s="31" t="s">
        <v>222</v>
      </c>
    </row>
    <row r="61" ht="23.25">
      <c r="A61" s="31" t="s">
        <v>223</v>
      </c>
    </row>
    <row r="62" ht="23.25">
      <c r="A62" s="31" t="s">
        <v>201</v>
      </c>
    </row>
    <row r="63" ht="23.25">
      <c r="A63" s="31" t="s">
        <v>224</v>
      </c>
    </row>
    <row r="64" ht="23.25">
      <c r="A64" s="31" t="s">
        <v>226</v>
      </c>
    </row>
    <row r="65" ht="23.25">
      <c r="A65" s="31" t="s">
        <v>225</v>
      </c>
    </row>
    <row r="66" ht="23.25">
      <c r="A66" s="31" t="s">
        <v>171</v>
      </c>
    </row>
    <row r="67" ht="23.25">
      <c r="A67" s="31" t="s">
        <v>144</v>
      </c>
    </row>
    <row r="68" ht="23.25">
      <c r="A68" s="31" t="s">
        <v>202</v>
      </c>
    </row>
    <row r="69" ht="23.25">
      <c r="A69" s="31" t="s">
        <v>603</v>
      </c>
    </row>
    <row r="70" ht="23.25">
      <c r="A70" s="31" t="s">
        <v>203</v>
      </c>
    </row>
    <row r="71" ht="23.25">
      <c r="A71" s="31" t="s">
        <v>204</v>
      </c>
    </row>
    <row r="72" ht="23.25">
      <c r="A72" s="31" t="s">
        <v>205</v>
      </c>
    </row>
    <row r="73" ht="23.25">
      <c r="A73" s="31" t="s">
        <v>40</v>
      </c>
    </row>
    <row r="74" ht="23.25">
      <c r="A74" s="31" t="s">
        <v>156</v>
      </c>
    </row>
    <row r="75" spans="1:256" ht="23.25">
      <c r="A75" s="31" t="s">
        <v>172</v>
      </c>
      <c r="J75" s="30" t="s">
        <v>595</v>
      </c>
      <c r="K75" s="30" t="s">
        <v>595</v>
      </c>
      <c r="L75" s="30" t="s">
        <v>595</v>
      </c>
      <c r="M75" s="30" t="s">
        <v>595</v>
      </c>
      <c r="N75" s="30" t="s">
        <v>595</v>
      </c>
      <c r="O75" s="30" t="s">
        <v>595</v>
      </c>
      <c r="P75" s="30" t="s">
        <v>595</v>
      </c>
      <c r="Q75" s="30" t="s">
        <v>595</v>
      </c>
      <c r="R75" s="30" t="s">
        <v>595</v>
      </c>
      <c r="S75" s="30" t="s">
        <v>595</v>
      </c>
      <c r="T75" s="30" t="s">
        <v>595</v>
      </c>
      <c r="U75" s="30" t="s">
        <v>595</v>
      </c>
      <c r="V75" s="30" t="s">
        <v>595</v>
      </c>
      <c r="W75" s="30" t="s">
        <v>595</v>
      </c>
      <c r="X75" s="30" t="s">
        <v>595</v>
      </c>
      <c r="Y75" s="30" t="s">
        <v>595</v>
      </c>
      <c r="Z75" s="30" t="s">
        <v>595</v>
      </c>
      <c r="AA75" s="30" t="s">
        <v>595</v>
      </c>
      <c r="AB75" s="30" t="s">
        <v>595</v>
      </c>
      <c r="AC75" s="30" t="s">
        <v>595</v>
      </c>
      <c r="AD75" s="30" t="s">
        <v>595</v>
      </c>
      <c r="AE75" s="30" t="s">
        <v>595</v>
      </c>
      <c r="AF75" s="30" t="s">
        <v>595</v>
      </c>
      <c r="AG75" s="30" t="s">
        <v>595</v>
      </c>
      <c r="AH75" s="30" t="s">
        <v>595</v>
      </c>
      <c r="AI75" s="30" t="s">
        <v>595</v>
      </c>
      <c r="AJ75" s="30" t="s">
        <v>595</v>
      </c>
      <c r="AK75" s="30" t="s">
        <v>595</v>
      </c>
      <c r="AL75" s="30" t="s">
        <v>595</v>
      </c>
      <c r="AM75" s="30" t="s">
        <v>595</v>
      </c>
      <c r="AN75" s="30" t="s">
        <v>595</v>
      </c>
      <c r="AO75" s="30" t="s">
        <v>595</v>
      </c>
      <c r="AP75" s="30" t="s">
        <v>595</v>
      </c>
      <c r="AQ75" s="30" t="s">
        <v>595</v>
      </c>
      <c r="AR75" s="30" t="s">
        <v>595</v>
      </c>
      <c r="AS75" s="30" t="s">
        <v>595</v>
      </c>
      <c r="AT75" s="30" t="s">
        <v>595</v>
      </c>
      <c r="AU75" s="30" t="s">
        <v>595</v>
      </c>
      <c r="AV75" s="30" t="s">
        <v>595</v>
      </c>
      <c r="AW75" s="30" t="s">
        <v>595</v>
      </c>
      <c r="AX75" s="30" t="s">
        <v>595</v>
      </c>
      <c r="AY75" s="30" t="s">
        <v>595</v>
      </c>
      <c r="AZ75" s="30" t="s">
        <v>595</v>
      </c>
      <c r="BA75" s="30" t="s">
        <v>595</v>
      </c>
      <c r="BB75" s="30" t="s">
        <v>595</v>
      </c>
      <c r="BC75" s="30" t="s">
        <v>595</v>
      </c>
      <c r="BD75" s="30" t="s">
        <v>595</v>
      </c>
      <c r="BE75" s="30" t="s">
        <v>595</v>
      </c>
      <c r="BF75" s="30" t="s">
        <v>595</v>
      </c>
      <c r="BG75" s="30" t="s">
        <v>595</v>
      </c>
      <c r="BH75" s="30" t="s">
        <v>595</v>
      </c>
      <c r="BI75" s="30" t="s">
        <v>595</v>
      </c>
      <c r="BJ75" s="30" t="s">
        <v>595</v>
      </c>
      <c r="BK75" s="30" t="s">
        <v>595</v>
      </c>
      <c r="BL75" s="30" t="s">
        <v>595</v>
      </c>
      <c r="BM75" s="30" t="s">
        <v>595</v>
      </c>
      <c r="BN75" s="30" t="s">
        <v>595</v>
      </c>
      <c r="BO75" s="30" t="s">
        <v>595</v>
      </c>
      <c r="BP75" s="30" t="s">
        <v>595</v>
      </c>
      <c r="BQ75" s="30" t="s">
        <v>595</v>
      </c>
      <c r="BR75" s="30" t="s">
        <v>595</v>
      </c>
      <c r="BS75" s="30" t="s">
        <v>595</v>
      </c>
      <c r="BT75" s="30" t="s">
        <v>595</v>
      </c>
      <c r="BU75" s="30" t="s">
        <v>595</v>
      </c>
      <c r="BV75" s="30" t="s">
        <v>595</v>
      </c>
      <c r="BW75" s="30" t="s">
        <v>595</v>
      </c>
      <c r="BX75" s="30" t="s">
        <v>595</v>
      </c>
      <c r="BY75" s="30" t="s">
        <v>595</v>
      </c>
      <c r="BZ75" s="30" t="s">
        <v>595</v>
      </c>
      <c r="CA75" s="30" t="s">
        <v>595</v>
      </c>
      <c r="CB75" s="30" t="s">
        <v>595</v>
      </c>
      <c r="CC75" s="30" t="s">
        <v>595</v>
      </c>
      <c r="CD75" s="30" t="s">
        <v>595</v>
      </c>
      <c r="CE75" s="30" t="s">
        <v>595</v>
      </c>
      <c r="CF75" s="30" t="s">
        <v>595</v>
      </c>
      <c r="CG75" s="30" t="s">
        <v>595</v>
      </c>
      <c r="CH75" s="30" t="s">
        <v>595</v>
      </c>
      <c r="CI75" s="30" t="s">
        <v>595</v>
      </c>
      <c r="CJ75" s="30" t="s">
        <v>595</v>
      </c>
      <c r="CK75" s="30" t="s">
        <v>595</v>
      </c>
      <c r="CL75" s="30" t="s">
        <v>595</v>
      </c>
      <c r="CM75" s="30" t="s">
        <v>595</v>
      </c>
      <c r="CN75" s="30" t="s">
        <v>595</v>
      </c>
      <c r="CO75" s="30" t="s">
        <v>595</v>
      </c>
      <c r="CP75" s="30" t="s">
        <v>595</v>
      </c>
      <c r="CQ75" s="30" t="s">
        <v>595</v>
      </c>
      <c r="CR75" s="30" t="s">
        <v>595</v>
      </c>
      <c r="CS75" s="30" t="s">
        <v>595</v>
      </c>
      <c r="CT75" s="30" t="s">
        <v>595</v>
      </c>
      <c r="CU75" s="30" t="s">
        <v>595</v>
      </c>
      <c r="CV75" s="30" t="s">
        <v>595</v>
      </c>
      <c r="CW75" s="30" t="s">
        <v>595</v>
      </c>
      <c r="CX75" s="30" t="s">
        <v>595</v>
      </c>
      <c r="CY75" s="30" t="s">
        <v>595</v>
      </c>
      <c r="CZ75" s="30" t="s">
        <v>595</v>
      </c>
      <c r="DA75" s="30" t="s">
        <v>595</v>
      </c>
      <c r="DB75" s="30" t="s">
        <v>595</v>
      </c>
      <c r="DC75" s="30" t="s">
        <v>595</v>
      </c>
      <c r="DD75" s="30" t="s">
        <v>595</v>
      </c>
      <c r="DE75" s="30" t="s">
        <v>595</v>
      </c>
      <c r="DF75" s="30" t="s">
        <v>595</v>
      </c>
      <c r="DG75" s="30" t="s">
        <v>595</v>
      </c>
      <c r="DH75" s="30" t="s">
        <v>595</v>
      </c>
      <c r="DI75" s="30" t="s">
        <v>595</v>
      </c>
      <c r="DJ75" s="30" t="s">
        <v>595</v>
      </c>
      <c r="DK75" s="30" t="s">
        <v>595</v>
      </c>
      <c r="DL75" s="30" t="s">
        <v>595</v>
      </c>
      <c r="DM75" s="30" t="s">
        <v>595</v>
      </c>
      <c r="DN75" s="30" t="s">
        <v>595</v>
      </c>
      <c r="DO75" s="30" t="s">
        <v>595</v>
      </c>
      <c r="DP75" s="30" t="s">
        <v>595</v>
      </c>
      <c r="DQ75" s="30" t="s">
        <v>595</v>
      </c>
      <c r="DR75" s="30" t="s">
        <v>595</v>
      </c>
      <c r="DS75" s="30" t="s">
        <v>595</v>
      </c>
      <c r="DT75" s="30" t="s">
        <v>595</v>
      </c>
      <c r="DU75" s="30" t="s">
        <v>595</v>
      </c>
      <c r="DV75" s="30" t="s">
        <v>595</v>
      </c>
      <c r="DW75" s="30" t="s">
        <v>595</v>
      </c>
      <c r="DX75" s="30" t="s">
        <v>595</v>
      </c>
      <c r="DY75" s="30" t="s">
        <v>595</v>
      </c>
      <c r="DZ75" s="30" t="s">
        <v>595</v>
      </c>
      <c r="EA75" s="30" t="s">
        <v>595</v>
      </c>
      <c r="EB75" s="30" t="s">
        <v>595</v>
      </c>
      <c r="EC75" s="30" t="s">
        <v>595</v>
      </c>
      <c r="ED75" s="30" t="s">
        <v>595</v>
      </c>
      <c r="EE75" s="30" t="s">
        <v>595</v>
      </c>
      <c r="EF75" s="30" t="s">
        <v>595</v>
      </c>
      <c r="EG75" s="30" t="s">
        <v>595</v>
      </c>
      <c r="EH75" s="30" t="s">
        <v>595</v>
      </c>
      <c r="EI75" s="30" t="s">
        <v>595</v>
      </c>
      <c r="EJ75" s="30" t="s">
        <v>595</v>
      </c>
      <c r="EK75" s="30" t="s">
        <v>595</v>
      </c>
      <c r="EL75" s="30" t="s">
        <v>595</v>
      </c>
      <c r="EM75" s="30" t="s">
        <v>595</v>
      </c>
      <c r="EN75" s="30" t="s">
        <v>595</v>
      </c>
      <c r="EO75" s="30" t="s">
        <v>595</v>
      </c>
      <c r="EP75" s="30" t="s">
        <v>595</v>
      </c>
      <c r="EQ75" s="30" t="s">
        <v>595</v>
      </c>
      <c r="ER75" s="30" t="s">
        <v>595</v>
      </c>
      <c r="ES75" s="30" t="s">
        <v>595</v>
      </c>
      <c r="ET75" s="30" t="s">
        <v>595</v>
      </c>
      <c r="EU75" s="30" t="s">
        <v>595</v>
      </c>
      <c r="EV75" s="30" t="s">
        <v>595</v>
      </c>
      <c r="EW75" s="30" t="s">
        <v>595</v>
      </c>
      <c r="EX75" s="30" t="s">
        <v>595</v>
      </c>
      <c r="EY75" s="30" t="s">
        <v>595</v>
      </c>
      <c r="EZ75" s="30" t="s">
        <v>595</v>
      </c>
      <c r="FA75" s="30" t="s">
        <v>595</v>
      </c>
      <c r="FB75" s="30" t="s">
        <v>595</v>
      </c>
      <c r="FC75" s="30" t="s">
        <v>595</v>
      </c>
      <c r="FD75" s="30" t="s">
        <v>595</v>
      </c>
      <c r="FE75" s="30" t="s">
        <v>595</v>
      </c>
      <c r="FF75" s="30" t="s">
        <v>595</v>
      </c>
      <c r="FG75" s="30" t="s">
        <v>595</v>
      </c>
      <c r="FH75" s="30" t="s">
        <v>595</v>
      </c>
      <c r="FI75" s="30" t="s">
        <v>595</v>
      </c>
      <c r="FJ75" s="30" t="s">
        <v>595</v>
      </c>
      <c r="FK75" s="30" t="s">
        <v>595</v>
      </c>
      <c r="FL75" s="30" t="s">
        <v>595</v>
      </c>
      <c r="FM75" s="30" t="s">
        <v>595</v>
      </c>
      <c r="FN75" s="30" t="s">
        <v>595</v>
      </c>
      <c r="FO75" s="30" t="s">
        <v>595</v>
      </c>
      <c r="FP75" s="30" t="s">
        <v>595</v>
      </c>
      <c r="FQ75" s="30" t="s">
        <v>595</v>
      </c>
      <c r="FR75" s="30" t="s">
        <v>595</v>
      </c>
      <c r="FS75" s="30" t="s">
        <v>595</v>
      </c>
      <c r="FT75" s="30" t="s">
        <v>595</v>
      </c>
      <c r="FU75" s="30" t="s">
        <v>595</v>
      </c>
      <c r="FV75" s="30" t="s">
        <v>595</v>
      </c>
      <c r="FW75" s="30" t="s">
        <v>595</v>
      </c>
      <c r="FX75" s="30" t="s">
        <v>595</v>
      </c>
      <c r="FY75" s="30" t="s">
        <v>595</v>
      </c>
      <c r="FZ75" s="30" t="s">
        <v>595</v>
      </c>
      <c r="GA75" s="30" t="s">
        <v>595</v>
      </c>
      <c r="GB75" s="30" t="s">
        <v>595</v>
      </c>
      <c r="GC75" s="30" t="s">
        <v>595</v>
      </c>
      <c r="GD75" s="30" t="s">
        <v>595</v>
      </c>
      <c r="GE75" s="30" t="s">
        <v>595</v>
      </c>
      <c r="GF75" s="30" t="s">
        <v>595</v>
      </c>
      <c r="GG75" s="30" t="s">
        <v>595</v>
      </c>
      <c r="GH75" s="30" t="s">
        <v>595</v>
      </c>
      <c r="GI75" s="30" t="s">
        <v>595</v>
      </c>
      <c r="GJ75" s="30" t="s">
        <v>595</v>
      </c>
      <c r="GK75" s="30" t="s">
        <v>595</v>
      </c>
      <c r="GL75" s="30" t="s">
        <v>595</v>
      </c>
      <c r="GM75" s="30" t="s">
        <v>595</v>
      </c>
      <c r="GN75" s="30" t="s">
        <v>595</v>
      </c>
      <c r="GO75" s="30" t="s">
        <v>595</v>
      </c>
      <c r="GP75" s="30" t="s">
        <v>595</v>
      </c>
      <c r="GQ75" s="30" t="s">
        <v>595</v>
      </c>
      <c r="GR75" s="30" t="s">
        <v>595</v>
      </c>
      <c r="GS75" s="30" t="s">
        <v>595</v>
      </c>
      <c r="GT75" s="30" t="s">
        <v>595</v>
      </c>
      <c r="GU75" s="30" t="s">
        <v>595</v>
      </c>
      <c r="GV75" s="30" t="s">
        <v>595</v>
      </c>
      <c r="GW75" s="30" t="s">
        <v>595</v>
      </c>
      <c r="GX75" s="30" t="s">
        <v>595</v>
      </c>
      <c r="GY75" s="30" t="s">
        <v>595</v>
      </c>
      <c r="GZ75" s="30" t="s">
        <v>595</v>
      </c>
      <c r="HA75" s="30" t="s">
        <v>595</v>
      </c>
      <c r="HB75" s="30" t="s">
        <v>595</v>
      </c>
      <c r="HC75" s="30" t="s">
        <v>595</v>
      </c>
      <c r="HD75" s="30" t="s">
        <v>595</v>
      </c>
      <c r="HE75" s="30" t="s">
        <v>595</v>
      </c>
      <c r="HF75" s="30" t="s">
        <v>595</v>
      </c>
      <c r="HG75" s="30" t="s">
        <v>595</v>
      </c>
      <c r="HH75" s="30" t="s">
        <v>595</v>
      </c>
      <c r="HI75" s="30" t="s">
        <v>595</v>
      </c>
      <c r="HJ75" s="30" t="s">
        <v>595</v>
      </c>
      <c r="HK75" s="30" t="s">
        <v>595</v>
      </c>
      <c r="HL75" s="30" t="s">
        <v>595</v>
      </c>
      <c r="HM75" s="30" t="s">
        <v>595</v>
      </c>
      <c r="HN75" s="30" t="s">
        <v>595</v>
      </c>
      <c r="HO75" s="30" t="s">
        <v>595</v>
      </c>
      <c r="HP75" s="30" t="s">
        <v>595</v>
      </c>
      <c r="HQ75" s="30" t="s">
        <v>595</v>
      </c>
      <c r="HR75" s="30" t="s">
        <v>595</v>
      </c>
      <c r="HS75" s="30" t="s">
        <v>595</v>
      </c>
      <c r="HT75" s="30" t="s">
        <v>595</v>
      </c>
      <c r="HU75" s="30" t="s">
        <v>595</v>
      </c>
      <c r="HV75" s="30" t="s">
        <v>595</v>
      </c>
      <c r="HW75" s="30" t="s">
        <v>595</v>
      </c>
      <c r="HX75" s="30" t="s">
        <v>595</v>
      </c>
      <c r="HY75" s="30" t="s">
        <v>595</v>
      </c>
      <c r="HZ75" s="30" t="s">
        <v>595</v>
      </c>
      <c r="IA75" s="30" t="s">
        <v>595</v>
      </c>
      <c r="IB75" s="30" t="s">
        <v>595</v>
      </c>
      <c r="IC75" s="30" t="s">
        <v>595</v>
      </c>
      <c r="ID75" s="30" t="s">
        <v>595</v>
      </c>
      <c r="IE75" s="30" t="s">
        <v>595</v>
      </c>
      <c r="IF75" s="30" t="s">
        <v>595</v>
      </c>
      <c r="IG75" s="30" t="s">
        <v>595</v>
      </c>
      <c r="IH75" s="30" t="s">
        <v>595</v>
      </c>
      <c r="II75" s="30" t="s">
        <v>595</v>
      </c>
      <c r="IJ75" s="30" t="s">
        <v>595</v>
      </c>
      <c r="IK75" s="30" t="s">
        <v>595</v>
      </c>
      <c r="IL75" s="30" t="s">
        <v>595</v>
      </c>
      <c r="IM75" s="30" t="s">
        <v>595</v>
      </c>
      <c r="IN75" s="30" t="s">
        <v>595</v>
      </c>
      <c r="IO75" s="30" t="s">
        <v>595</v>
      </c>
      <c r="IP75" s="30" t="s">
        <v>595</v>
      </c>
      <c r="IQ75" s="30" t="s">
        <v>595</v>
      </c>
      <c r="IR75" s="30" t="s">
        <v>595</v>
      </c>
      <c r="IS75" s="30" t="s">
        <v>595</v>
      </c>
      <c r="IT75" s="30" t="s">
        <v>595</v>
      </c>
      <c r="IU75" s="30" t="s">
        <v>595</v>
      </c>
      <c r="IV75" s="30" t="s">
        <v>595</v>
      </c>
    </row>
    <row r="76" ht="23.25">
      <c r="A76" s="31" t="s">
        <v>157</v>
      </c>
    </row>
    <row r="77" ht="23.25">
      <c r="A77" s="31" t="s">
        <v>173</v>
      </c>
    </row>
    <row r="78" ht="23.25">
      <c r="A78" s="31" t="s">
        <v>175</v>
      </c>
    </row>
    <row r="79" ht="23.25">
      <c r="A79" s="31" t="s">
        <v>174</v>
      </c>
    </row>
    <row r="80" ht="23.25">
      <c r="A80" s="31" t="s">
        <v>206</v>
      </c>
    </row>
    <row r="81" ht="23.25">
      <c r="A81" s="31" t="s">
        <v>604</v>
      </c>
    </row>
    <row r="82" ht="23.25">
      <c r="A82" s="31" t="s">
        <v>761</v>
      </c>
    </row>
    <row r="83" ht="23.25">
      <c r="A83" s="31" t="s">
        <v>762</v>
      </c>
    </row>
    <row r="84" ht="23.25">
      <c r="A84" s="31" t="s">
        <v>227</v>
      </c>
    </row>
    <row r="85" ht="23.25">
      <c r="A85" s="31" t="s">
        <v>763</v>
      </c>
    </row>
    <row r="86" ht="23.25">
      <c r="A86" s="31" t="s">
        <v>778</v>
      </c>
    </row>
    <row r="87" ht="23.25">
      <c r="A87" s="31" t="s">
        <v>158</v>
      </c>
    </row>
    <row r="88" ht="23.25">
      <c r="A88" s="302" t="s">
        <v>730</v>
      </c>
    </row>
    <row r="89" spans="5:7" ht="23.25">
      <c r="E89" s="30"/>
      <c r="F89" s="32" t="s">
        <v>779</v>
      </c>
      <c r="G89" s="32" t="s">
        <v>621</v>
      </c>
    </row>
    <row r="90" spans="5:7" ht="23.25">
      <c r="E90" s="30"/>
      <c r="F90" s="32" t="s">
        <v>618</v>
      </c>
      <c r="G90" s="32" t="s">
        <v>618</v>
      </c>
    </row>
    <row r="91" spans="1:7" ht="23.25">
      <c r="A91" s="31" t="s">
        <v>615</v>
      </c>
      <c r="E91" s="30"/>
      <c r="F91" s="31">
        <v>74191.1</v>
      </c>
      <c r="G91" s="31">
        <v>73914.11</v>
      </c>
    </row>
    <row r="92" spans="1:7" ht="23.25">
      <c r="A92" s="31" t="s">
        <v>228</v>
      </c>
      <c r="C92" s="321" t="s">
        <v>780</v>
      </c>
      <c r="E92" s="30"/>
      <c r="F92" s="31">
        <v>450000000</v>
      </c>
      <c r="G92" s="31">
        <v>720000000</v>
      </c>
    </row>
    <row r="93" spans="1:7" ht="23.25">
      <c r="A93" s="31" t="s">
        <v>229</v>
      </c>
      <c r="C93" s="321" t="s">
        <v>159</v>
      </c>
      <c r="E93" s="30"/>
      <c r="F93" s="31">
        <v>0</v>
      </c>
      <c r="G93" s="31">
        <v>10000000</v>
      </c>
    </row>
    <row r="94" spans="1:7" ht="24" thickBot="1">
      <c r="A94" s="323" t="s">
        <v>619</v>
      </c>
      <c r="E94" s="30"/>
      <c r="F94" s="322">
        <f>SUM(F91:F93)</f>
        <v>450074191.1</v>
      </c>
      <c r="G94" s="322">
        <f>SUM(G91:G93)</f>
        <v>730073914.11</v>
      </c>
    </row>
    <row r="95" ht="24" thickTop="1">
      <c r="A95" s="31" t="s">
        <v>781</v>
      </c>
    </row>
    <row r="96" ht="23.25">
      <c r="A96" s="31" t="s">
        <v>782</v>
      </c>
    </row>
    <row r="97" ht="23.25">
      <c r="A97" s="31" t="s">
        <v>145</v>
      </c>
    </row>
    <row r="98" ht="23.25">
      <c r="A98" s="31" t="s">
        <v>626</v>
      </c>
    </row>
    <row r="99" ht="23.25">
      <c r="A99" s="31" t="s">
        <v>627</v>
      </c>
    </row>
  </sheetData>
  <mergeCells count="3">
    <mergeCell ref="A1:G1"/>
    <mergeCell ref="A2:G2"/>
    <mergeCell ref="A3:G3"/>
  </mergeCells>
  <printOptions horizontalCentered="1"/>
  <pageMargins left="0" right="0" top="0.7874015748031497" bottom="0.3937007874015748" header="0" footer="0"/>
  <pageSetup horizontalDpi="180" verticalDpi="180" orientation="portrait" paperSize="9" r:id="rId1"/>
  <headerFooter alignWithMargins="0">
    <oddHeader>&amp;R&amp;16
(English Translation)</oddHeader>
    <oddFooter>&amp;C&amp;16Page &amp;P</oddFooter>
  </headerFooter>
  <rowBreaks count="2" manualBreakCount="2">
    <brk id="34" max="255" man="1"/>
    <brk id="6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21.75"/>
  <cols>
    <col min="1" max="1" width="6.28125" style="1" customWidth="1"/>
    <col min="2" max="2" width="11.7109375" style="1" customWidth="1"/>
    <col min="3" max="3" width="5.421875" style="1" customWidth="1"/>
    <col min="4" max="4" width="11.7109375" style="1" customWidth="1"/>
    <col min="5" max="5" width="16.57421875" style="1" customWidth="1"/>
    <col min="6" max="6" width="15.8515625" style="1" customWidth="1"/>
    <col min="7" max="7" width="15.57421875" style="1" customWidth="1"/>
    <col min="8" max="8" width="16.7109375" style="1" customWidth="1"/>
    <col min="9" max="9" width="10.421875" style="1" customWidth="1"/>
    <col min="10" max="16384" width="9.140625" style="1" customWidth="1"/>
  </cols>
  <sheetData>
    <row r="1" ht="23.25">
      <c r="A1" s="74" t="s">
        <v>12</v>
      </c>
    </row>
    <row r="2" spans="1:8" ht="23.25">
      <c r="A2" s="1" t="s">
        <v>550</v>
      </c>
      <c r="H2" s="5" t="s">
        <v>812</v>
      </c>
    </row>
    <row r="3" spans="2:8" ht="23.25">
      <c r="B3" s="3" t="s">
        <v>405</v>
      </c>
      <c r="C3" s="3"/>
      <c r="D3" s="3"/>
      <c r="E3" s="3" t="s">
        <v>772</v>
      </c>
      <c r="F3" s="3" t="s">
        <v>639</v>
      </c>
      <c r="G3" s="3" t="s">
        <v>549</v>
      </c>
      <c r="H3" s="3" t="s">
        <v>703</v>
      </c>
    </row>
    <row r="4" spans="1:9" ht="23.25">
      <c r="A4" s="1" t="s">
        <v>538</v>
      </c>
      <c r="E4" s="289">
        <v>1711212797.49</v>
      </c>
      <c r="F4" s="289">
        <v>99972000</v>
      </c>
      <c r="G4" s="289">
        <v>-2600000</v>
      </c>
      <c r="H4" s="289">
        <f aca="true" t="shared" si="0" ref="H4:H10">SUM(E4:G4)</f>
        <v>1808584797.49</v>
      </c>
      <c r="I4" s="289"/>
    </row>
    <row r="5" spans="1:9" ht="23.25">
      <c r="A5" s="1" t="s">
        <v>539</v>
      </c>
      <c r="E5" s="289">
        <v>621772230.79</v>
      </c>
      <c r="F5" s="289">
        <v>7456703.13</v>
      </c>
      <c r="G5" s="289">
        <v>-2737577</v>
      </c>
      <c r="H5" s="289">
        <f t="shared" si="0"/>
        <v>626491356.92</v>
      </c>
      <c r="I5" s="289"/>
    </row>
    <row r="6" spans="1:9" ht="23.25">
      <c r="A6" s="1" t="s">
        <v>540</v>
      </c>
      <c r="E6" s="289">
        <v>45197442.73</v>
      </c>
      <c r="F6" s="289">
        <v>0</v>
      </c>
      <c r="G6" s="289">
        <v>-30945435.49</v>
      </c>
      <c r="H6" s="289">
        <f t="shared" si="0"/>
        <v>14252007.239999998</v>
      </c>
      <c r="I6" s="289"/>
    </row>
    <row r="7" spans="1:9" ht="23.25">
      <c r="A7" s="1" t="s">
        <v>815</v>
      </c>
      <c r="E7" s="289">
        <v>0</v>
      </c>
      <c r="F7" s="289">
        <v>22200000</v>
      </c>
      <c r="G7" s="289">
        <v>-22200000</v>
      </c>
      <c r="H7" s="289">
        <f t="shared" si="0"/>
        <v>0</v>
      </c>
      <c r="I7" s="289"/>
    </row>
    <row r="8" spans="1:9" ht="23.25">
      <c r="A8" s="1" t="s">
        <v>541</v>
      </c>
      <c r="E8" s="289">
        <v>320398636.65</v>
      </c>
      <c r="F8" s="289">
        <v>51538069.78</v>
      </c>
      <c r="G8" s="289">
        <v>-21470038.27</v>
      </c>
      <c r="H8" s="289">
        <f t="shared" si="0"/>
        <v>350466668.15999997</v>
      </c>
      <c r="I8" s="289"/>
    </row>
    <row r="9" spans="1:9" ht="23.25">
      <c r="A9" s="1" t="s">
        <v>542</v>
      </c>
      <c r="E9" s="289">
        <v>207796588.38</v>
      </c>
      <c r="F9" s="289">
        <v>297610</v>
      </c>
      <c r="G9" s="289">
        <v>0</v>
      </c>
      <c r="H9" s="289">
        <f t="shared" si="0"/>
        <v>208094198.38</v>
      </c>
      <c r="I9" s="289"/>
    </row>
    <row r="10" spans="1:9" ht="23.25">
      <c r="A10" s="1" t="s">
        <v>543</v>
      </c>
      <c r="E10" s="289">
        <v>8020500</v>
      </c>
      <c r="F10" s="289">
        <v>31287188</v>
      </c>
      <c r="G10" s="289">
        <v>0</v>
      </c>
      <c r="H10" s="289">
        <f t="shared" si="0"/>
        <v>39307688</v>
      </c>
      <c r="I10" s="289"/>
    </row>
    <row r="11" spans="1:9" ht="23.25">
      <c r="A11" s="1" t="s">
        <v>681</v>
      </c>
      <c r="E11" s="290">
        <f>SUM(E4:E10)</f>
        <v>2914398196.04</v>
      </c>
      <c r="F11" s="290">
        <f>SUM(F4:F10)</f>
        <v>212751570.91</v>
      </c>
      <c r="G11" s="290">
        <f>SUM(G4:G10)</f>
        <v>-79953050.75999999</v>
      </c>
      <c r="H11" s="290">
        <f>SUM(H4:H10)</f>
        <v>3047196716.1899996</v>
      </c>
      <c r="I11" s="289"/>
    </row>
    <row r="12" spans="1:9" ht="23.25">
      <c r="A12" s="480" t="s">
        <v>544</v>
      </c>
      <c r="B12" s="480"/>
      <c r="C12" s="480"/>
      <c r="D12" s="3"/>
      <c r="E12" s="289"/>
      <c r="F12" s="289"/>
      <c r="G12" s="289"/>
      <c r="H12" s="289"/>
      <c r="I12" s="289"/>
    </row>
    <row r="13" spans="1:9" ht="23.25">
      <c r="A13" s="1" t="s">
        <v>539</v>
      </c>
      <c r="E13" s="289">
        <v>-297206652.19</v>
      </c>
      <c r="F13" s="289">
        <v>-14290882.55</v>
      </c>
      <c r="G13" s="289">
        <v>376416.71</v>
      </c>
      <c r="H13" s="289">
        <f>SUM(E13:G13)</f>
        <v>-311121118.03000003</v>
      </c>
      <c r="I13" s="289"/>
    </row>
    <row r="14" spans="1:9" ht="23.25">
      <c r="A14" s="1" t="s">
        <v>540</v>
      </c>
      <c r="E14" s="289">
        <v>-43279919.59</v>
      </c>
      <c r="F14" s="289">
        <v>-1035904.34</v>
      </c>
      <c r="G14" s="289">
        <v>30105468.46</v>
      </c>
      <c r="H14" s="289">
        <f>SUM(E14:G14)</f>
        <v>-14210355.470000006</v>
      </c>
      <c r="I14" s="289"/>
    </row>
    <row r="15" spans="1:9" ht="23.25">
      <c r="A15" s="1" t="s">
        <v>541</v>
      </c>
      <c r="E15" s="289">
        <v>-253507023.21</v>
      </c>
      <c r="F15" s="289">
        <v>-13822912.52</v>
      </c>
      <c r="G15" s="289">
        <v>20439690.18</v>
      </c>
      <c r="H15" s="289">
        <f>SUM(E15:G15)</f>
        <v>-246890245.55</v>
      </c>
      <c r="I15" s="289"/>
    </row>
    <row r="16" spans="1:8" ht="23.25">
      <c r="A16" s="1" t="s">
        <v>542</v>
      </c>
      <c r="E16" s="289">
        <v>-194842389.09</v>
      </c>
      <c r="F16" s="289">
        <v>-2613090.1</v>
      </c>
      <c r="G16" s="289">
        <v>0</v>
      </c>
      <c r="H16" s="289">
        <f>SUM(E16:G16)</f>
        <v>-197455479.19</v>
      </c>
    </row>
    <row r="17" spans="1:9" ht="23.25">
      <c r="A17" s="1" t="s">
        <v>813</v>
      </c>
      <c r="E17" s="290">
        <f>SUM(E13:E16)</f>
        <v>-788835984.08</v>
      </c>
      <c r="F17" s="290">
        <f>SUM(F13:F16)</f>
        <v>-31762789.51</v>
      </c>
      <c r="G17" s="290">
        <f>SUM(G13:G16)</f>
        <v>50921575.35</v>
      </c>
      <c r="H17" s="290">
        <f>SUM(H13:H16)</f>
        <v>-769677198.24</v>
      </c>
      <c r="I17" s="289"/>
    </row>
    <row r="18" spans="1:9" ht="23.25">
      <c r="A18" s="1" t="s">
        <v>380</v>
      </c>
      <c r="E18" s="289">
        <f>+E11+E17</f>
        <v>2125562211.96</v>
      </c>
      <c r="F18" s="289">
        <f>+F11+F17</f>
        <v>180988781.4</v>
      </c>
      <c r="G18" s="289">
        <f>+G11+G17</f>
        <v>-29031475.40999999</v>
      </c>
      <c r="H18" s="289">
        <f>+H11+H17</f>
        <v>2277519517.95</v>
      </c>
      <c r="I18" s="289"/>
    </row>
    <row r="19" spans="1:9" ht="23.25">
      <c r="A19" s="4" t="s">
        <v>764</v>
      </c>
      <c r="E19" s="289">
        <v>136149525.46</v>
      </c>
      <c r="F19" s="289">
        <v>0</v>
      </c>
      <c r="G19" s="289">
        <v>-3977757.06</v>
      </c>
      <c r="H19" s="289">
        <f>SUM(E19:G19)</f>
        <v>132171768.4</v>
      </c>
      <c r="I19" s="289"/>
    </row>
    <row r="20" spans="1:9" ht="24" thickBot="1">
      <c r="A20" s="1" t="s">
        <v>766</v>
      </c>
      <c r="E20" s="291">
        <f>+E18+E19</f>
        <v>2261711737.42</v>
      </c>
      <c r="F20" s="291">
        <f>+F18+F19</f>
        <v>180988781.4</v>
      </c>
      <c r="G20" s="291">
        <f>+G18+G19</f>
        <v>-33009232.469999988</v>
      </c>
      <c r="H20" s="291">
        <f>+H18+H19</f>
        <v>2409691286.35</v>
      </c>
      <c r="I20" s="289"/>
    </row>
    <row r="21" spans="1:9" ht="24" thickTop="1">
      <c r="A21" s="1" t="s">
        <v>809</v>
      </c>
      <c r="E21" s="292"/>
      <c r="F21" s="289"/>
      <c r="G21" s="289"/>
      <c r="H21" s="292">
        <v>35740546.57</v>
      </c>
      <c r="I21" s="289"/>
    </row>
    <row r="22" spans="5:9" ht="15" customHeight="1">
      <c r="E22" s="289"/>
      <c r="F22" s="289"/>
      <c r="G22" s="289"/>
      <c r="H22" s="289"/>
      <c r="I22" s="289"/>
    </row>
    <row r="23" spans="7:9" ht="23.25">
      <c r="G23" s="3" t="s">
        <v>779</v>
      </c>
      <c r="H23" s="3" t="s">
        <v>621</v>
      </c>
      <c r="I23" s="289"/>
    </row>
    <row r="24" spans="1:9" ht="23.25">
      <c r="A24" s="1" t="s">
        <v>180</v>
      </c>
      <c r="G24" s="3"/>
      <c r="H24" s="3"/>
      <c r="I24" s="289"/>
    </row>
    <row r="25" spans="2:9" ht="23.25">
      <c r="B25" s="1" t="s">
        <v>405</v>
      </c>
      <c r="G25" s="126">
        <v>477411901.99</v>
      </c>
      <c r="H25" s="126">
        <v>446565520.1</v>
      </c>
      <c r="I25" s="289"/>
    </row>
    <row r="26" spans="2:9" ht="23.25">
      <c r="B26" s="4" t="s">
        <v>526</v>
      </c>
      <c r="G26" s="289">
        <v>-477396607.99</v>
      </c>
      <c r="H26" s="289">
        <v>-446550428.1</v>
      </c>
      <c r="I26" s="289"/>
    </row>
    <row r="27" spans="2:9" ht="24" thickBot="1">
      <c r="B27" s="1" t="s">
        <v>767</v>
      </c>
      <c r="G27" s="291">
        <f>SUM(G25:G26)</f>
        <v>15294</v>
      </c>
      <c r="H27" s="291">
        <f>SUM(H25:H26)</f>
        <v>15092</v>
      </c>
      <c r="I27" s="289"/>
    </row>
    <row r="28" spans="2:9" ht="24" thickTop="1">
      <c r="B28" s="1" t="s">
        <v>594</v>
      </c>
      <c r="G28" s="337" t="s">
        <v>754</v>
      </c>
      <c r="H28" s="338" t="s">
        <v>755</v>
      </c>
      <c r="I28" s="289"/>
    </row>
  </sheetData>
  <mergeCells count="1">
    <mergeCell ref="A12:C12"/>
  </mergeCells>
  <printOptions horizontalCentered="1"/>
  <pageMargins left="0" right="0" top="0.7874015748031497" bottom="0.3937007874015748" header="0" footer="0"/>
  <pageSetup firstPageNumber="17" useFirstPageNumber="1" horizontalDpi="180" verticalDpi="180" orientation="portrait" paperSize="9" r:id="rId1"/>
  <headerFooter alignWithMargins="0">
    <oddHeader>&amp;R&amp;16
(English Translation)</oddHeader>
    <oddFooter>&amp;C&amp;16Page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9.140625" defaultRowHeight="21.75"/>
  <cols>
    <col min="1" max="1" width="17.8515625" style="26" customWidth="1"/>
    <col min="2" max="2" width="10.421875" style="26" customWidth="1"/>
    <col min="3" max="3" width="12.140625" style="26" customWidth="1"/>
    <col min="4" max="4" width="16.421875" style="26" customWidth="1"/>
    <col min="5" max="5" width="17.00390625" style="26" customWidth="1"/>
    <col min="6" max="6" width="16.421875" style="26" customWidth="1"/>
    <col min="7" max="7" width="17.28125" style="26" customWidth="1"/>
    <col min="8" max="8" width="16.8515625" style="26" customWidth="1"/>
    <col min="9" max="16384" width="9.140625" style="26" customWidth="1"/>
  </cols>
  <sheetData>
    <row r="3" spans="1:8" ht="23.25">
      <c r="A3" s="6" t="s">
        <v>758</v>
      </c>
      <c r="H3" s="2"/>
    </row>
    <row r="4" spans="1:8" ht="23.25">
      <c r="A4" s="19" t="s">
        <v>514</v>
      </c>
      <c r="B4" s="19" t="s">
        <v>551</v>
      </c>
      <c r="C4" s="464" t="s">
        <v>552</v>
      </c>
      <c r="D4" s="19" t="s">
        <v>405</v>
      </c>
      <c r="E4" s="481" t="s">
        <v>817</v>
      </c>
      <c r="F4" s="481"/>
      <c r="G4" s="444" t="s">
        <v>515</v>
      </c>
      <c r="H4" s="446"/>
    </row>
    <row r="5" spans="1:8" ht="23.25">
      <c r="A5" s="235"/>
      <c r="B5" s="25" t="s">
        <v>553</v>
      </c>
      <c r="C5" s="465"/>
      <c r="D5" s="25"/>
      <c r="E5" s="25" t="s">
        <v>656</v>
      </c>
      <c r="F5" s="25" t="s">
        <v>588</v>
      </c>
      <c r="G5" s="25" t="s">
        <v>656</v>
      </c>
      <c r="H5" s="25" t="s">
        <v>588</v>
      </c>
    </row>
    <row r="6" spans="1:8" ht="23.25">
      <c r="A6" s="40" t="s">
        <v>554</v>
      </c>
      <c r="B6" s="22">
        <v>6</v>
      </c>
      <c r="C6" s="22" t="s">
        <v>759</v>
      </c>
      <c r="D6" s="51">
        <v>47406000</v>
      </c>
      <c r="E6" s="254">
        <v>26274146.74</v>
      </c>
      <c r="F6" s="51">
        <v>27009897.4</v>
      </c>
      <c r="G6" s="51">
        <v>31748600</v>
      </c>
      <c r="H6" s="51">
        <v>32355440</v>
      </c>
    </row>
    <row r="7" spans="1:8" ht="23.25">
      <c r="A7" s="40" t="s">
        <v>555</v>
      </c>
      <c r="B7" s="22">
        <v>9</v>
      </c>
      <c r="C7" s="22" t="s">
        <v>818</v>
      </c>
      <c r="D7" s="51">
        <v>42558000</v>
      </c>
      <c r="E7" s="254">
        <v>25494406.05</v>
      </c>
      <c r="F7" s="255">
        <v>26409814.05</v>
      </c>
      <c r="G7" s="51">
        <v>7720209.96</v>
      </c>
      <c r="H7" s="51">
        <v>7819759.46</v>
      </c>
    </row>
    <row r="8" spans="1:8" ht="23.25">
      <c r="A8" s="40" t="s">
        <v>556</v>
      </c>
      <c r="B8" s="22">
        <v>9</v>
      </c>
      <c r="C8" s="22" t="s">
        <v>819</v>
      </c>
      <c r="D8" s="51">
        <v>120490253</v>
      </c>
      <c r="E8" s="254">
        <v>80403215.61</v>
      </c>
      <c r="F8" s="254">
        <v>82729814.01</v>
      </c>
      <c r="G8" s="51">
        <v>8770898.5</v>
      </c>
      <c r="H8" s="51">
        <v>8949004.9</v>
      </c>
    </row>
    <row r="9" spans="1:8" ht="23.25">
      <c r="A9" s="10" t="s">
        <v>619</v>
      </c>
      <c r="B9" s="10">
        <f>SUM(B6:B8)</f>
        <v>24</v>
      </c>
      <c r="C9" s="10"/>
      <c r="D9" s="50">
        <f>SUM(D6:D8)</f>
        <v>210454253</v>
      </c>
      <c r="E9" s="50">
        <f>SUM(E6:E8)</f>
        <v>132171768.4</v>
      </c>
      <c r="F9" s="50">
        <f>SUM(F6:F8)</f>
        <v>136149525.46</v>
      </c>
      <c r="G9" s="50">
        <f>SUM(G6:G8)</f>
        <v>48239708.46</v>
      </c>
      <c r="H9" s="50">
        <f>SUM(H6:H8)</f>
        <v>49124204.36</v>
      </c>
    </row>
  </sheetData>
  <mergeCells count="3">
    <mergeCell ref="C4:C5"/>
    <mergeCell ref="E4:F4"/>
    <mergeCell ref="G4:H4"/>
  </mergeCells>
  <printOptions horizontalCentered="1"/>
  <pageMargins left="0" right="0" top="0.7874015748031497" bottom="0.3937007874015748" header="0" footer="0"/>
  <pageSetup firstPageNumber="18" useFirstPageNumber="1" horizontalDpi="180" verticalDpi="180" orientation="landscape" paperSize="9" r:id="rId1"/>
  <headerFooter alignWithMargins="0">
    <oddHeader>&amp;R
&amp;16(English Translation)</oddHeader>
    <oddFooter>&amp;C&amp;16Page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21.75"/>
  <cols>
    <col min="1" max="1" width="4.57421875" style="26" customWidth="1"/>
    <col min="2" max="2" width="7.7109375" style="26" customWidth="1"/>
    <col min="3" max="3" width="15.7109375" style="26" customWidth="1"/>
    <col min="4" max="4" width="9.421875" style="26" customWidth="1"/>
    <col min="5" max="5" width="7.28125" style="26" customWidth="1"/>
    <col min="6" max="6" width="14.8515625" style="26" customWidth="1"/>
    <col min="7" max="7" width="16.28125" style="26" customWidth="1"/>
    <col min="8" max="8" width="16.57421875" style="26" customWidth="1"/>
    <col min="9" max="9" width="6.7109375" style="26" customWidth="1"/>
    <col min="10" max="16384" width="9.140625" style="26" customWidth="1"/>
  </cols>
  <sheetData>
    <row r="1" spans="1:7" ht="23.25">
      <c r="A1" s="74" t="s">
        <v>13</v>
      </c>
      <c r="B1" s="1"/>
      <c r="G1" s="2"/>
    </row>
    <row r="2" spans="7:8" s="1" customFormat="1" ht="23.25">
      <c r="G2" s="3" t="s">
        <v>779</v>
      </c>
      <c r="H2" s="3" t="s">
        <v>621</v>
      </c>
    </row>
    <row r="3" spans="7:8" s="1" customFormat="1" ht="23.25">
      <c r="G3" s="3" t="s">
        <v>618</v>
      </c>
      <c r="H3" s="3" t="s">
        <v>618</v>
      </c>
    </row>
    <row r="4" spans="1:8" s="1" customFormat="1" ht="23.25">
      <c r="A4" s="1" t="s">
        <v>801</v>
      </c>
      <c r="G4" s="44">
        <v>69828000</v>
      </c>
      <c r="H4" s="44">
        <v>69828000</v>
      </c>
    </row>
    <row r="5" spans="1:8" ht="23.25">
      <c r="A5" s="26" t="s">
        <v>148</v>
      </c>
      <c r="G5" s="256">
        <v>-15870000</v>
      </c>
      <c r="H5" s="253">
        <v>0</v>
      </c>
    </row>
    <row r="6" spans="1:8" ht="24" thickBot="1">
      <c r="A6" s="26" t="s">
        <v>149</v>
      </c>
      <c r="G6" s="229">
        <f>SUM(G4:G5)</f>
        <v>53958000</v>
      </c>
      <c r="H6" s="229">
        <f>SUM(H4:H5)</f>
        <v>69828000</v>
      </c>
    </row>
    <row r="7" spans="6:7" ht="10.5" customHeight="1" thickTop="1">
      <c r="F7" s="253"/>
      <c r="G7" s="253"/>
    </row>
    <row r="8" s="1" customFormat="1" ht="23.25">
      <c r="A8" s="1" t="s">
        <v>150</v>
      </c>
    </row>
    <row r="9" ht="23.25">
      <c r="A9" s="26" t="s">
        <v>531</v>
      </c>
    </row>
    <row r="10" ht="23.25">
      <c r="A10" s="26" t="s">
        <v>530</v>
      </c>
    </row>
    <row r="11" ht="23.25">
      <c r="A11" s="26" t="s">
        <v>152</v>
      </c>
    </row>
    <row r="12" ht="23.25">
      <c r="A12" s="26" t="s">
        <v>151</v>
      </c>
    </row>
    <row r="13" s="1" customFormat="1" ht="23.25">
      <c r="A13" s="1" t="s">
        <v>811</v>
      </c>
    </row>
    <row r="14" ht="23.25">
      <c r="A14" s="26" t="s">
        <v>153</v>
      </c>
    </row>
    <row r="15" ht="23.25">
      <c r="A15" s="26" t="s">
        <v>154</v>
      </c>
    </row>
    <row r="16" s="1" customFormat="1" ht="23.25">
      <c r="A16" s="74" t="s">
        <v>14</v>
      </c>
    </row>
    <row r="17" s="1" customFormat="1" ht="23.25">
      <c r="A17" s="1" t="s">
        <v>693</v>
      </c>
    </row>
    <row r="18" s="1" customFormat="1" ht="23.25">
      <c r="A18" s="1" t="s">
        <v>139</v>
      </c>
    </row>
    <row r="19" s="1" customFormat="1" ht="23.25">
      <c r="A19" s="1" t="s">
        <v>663</v>
      </c>
    </row>
    <row r="20" s="1" customFormat="1" ht="23.25">
      <c r="A20" s="1" t="s">
        <v>685</v>
      </c>
    </row>
    <row r="21" s="1" customFormat="1" ht="23.25">
      <c r="A21" s="416" t="s">
        <v>686</v>
      </c>
    </row>
    <row r="22" spans="1:8" s="1" customFormat="1" ht="23.25">
      <c r="A22" s="6" t="s">
        <v>694</v>
      </c>
      <c r="B22" s="6"/>
      <c r="C22" s="6"/>
      <c r="D22" s="6"/>
      <c r="E22" s="6"/>
      <c r="F22" s="6"/>
      <c r="G22" s="6"/>
      <c r="H22" s="6"/>
    </row>
    <row r="23" s="1" customFormat="1" ht="23.25">
      <c r="A23" s="6" t="s">
        <v>745</v>
      </c>
    </row>
    <row r="24" s="1" customFormat="1" ht="23.25">
      <c r="A24" s="1" t="s">
        <v>746</v>
      </c>
    </row>
    <row r="25" s="1" customFormat="1" ht="23.25">
      <c r="A25" s="1" t="s">
        <v>747</v>
      </c>
    </row>
    <row r="26" s="1" customFormat="1" ht="23.25">
      <c r="A26" s="1" t="s">
        <v>687</v>
      </c>
    </row>
    <row r="27" s="1" customFormat="1" ht="23.25">
      <c r="A27" s="1" t="s">
        <v>688</v>
      </c>
    </row>
    <row r="28" s="1" customFormat="1" ht="23.25">
      <c r="A28" s="56" t="s">
        <v>593</v>
      </c>
    </row>
    <row r="29" s="1" customFormat="1" ht="23.25">
      <c r="A29" s="74" t="s">
        <v>15</v>
      </c>
    </row>
    <row r="30" s="1" customFormat="1" ht="23.25">
      <c r="A30" s="1" t="s">
        <v>715</v>
      </c>
    </row>
    <row r="31" s="1" customFormat="1" ht="23.25">
      <c r="A31" s="1" t="s">
        <v>716</v>
      </c>
    </row>
    <row r="32" s="1" customFormat="1" ht="23.25">
      <c r="A32" s="1" t="s">
        <v>717</v>
      </c>
    </row>
    <row r="33" s="1" customFormat="1" ht="23.25">
      <c r="A33" s="1" t="s">
        <v>718</v>
      </c>
    </row>
    <row r="34" s="1" customFormat="1" ht="23.25">
      <c r="A34" s="1" t="s">
        <v>719</v>
      </c>
    </row>
    <row r="35" s="1" customFormat="1" ht="23.25">
      <c r="A35" s="1" t="s">
        <v>802</v>
      </c>
    </row>
    <row r="36" s="1" customFormat="1" ht="23.25">
      <c r="A36" s="1" t="s">
        <v>382</v>
      </c>
    </row>
    <row r="37" s="1" customFormat="1" ht="23.25">
      <c r="A37" s="1" t="s">
        <v>383</v>
      </c>
    </row>
    <row r="38" s="1" customFormat="1" ht="23.25">
      <c r="A38" s="1" t="s">
        <v>384</v>
      </c>
    </row>
    <row r="39" s="1" customFormat="1" ht="23.25">
      <c r="A39" s="74" t="s">
        <v>16</v>
      </c>
    </row>
    <row r="40" s="1" customFormat="1" ht="23.25">
      <c r="A40" s="1" t="s">
        <v>695</v>
      </c>
    </row>
    <row r="41" s="1" customFormat="1" ht="23.25">
      <c r="A41" s="1" t="s">
        <v>696</v>
      </c>
    </row>
    <row r="42" s="1" customFormat="1" ht="23.25">
      <c r="A42" s="1" t="s">
        <v>140</v>
      </c>
    </row>
    <row r="43" s="1" customFormat="1" ht="23.25">
      <c r="A43" s="74" t="s">
        <v>17</v>
      </c>
    </row>
    <row r="44" s="1" customFormat="1" ht="23.25">
      <c r="A44" s="1" t="s">
        <v>697</v>
      </c>
    </row>
    <row r="45" s="1" customFormat="1" ht="23.25">
      <c r="A45" s="1" t="s">
        <v>41</v>
      </c>
    </row>
    <row r="46" s="1" customFormat="1" ht="23.25">
      <c r="A46" s="1" t="s">
        <v>42</v>
      </c>
    </row>
    <row r="47" s="1" customFormat="1" ht="23.25">
      <c r="A47" s="74" t="s">
        <v>18</v>
      </c>
    </row>
    <row r="48" s="1" customFormat="1" ht="23.25">
      <c r="A48" s="1" t="s">
        <v>752</v>
      </c>
    </row>
    <row r="49" s="1" customFormat="1" ht="23.25">
      <c r="A49" s="1" t="s">
        <v>664</v>
      </c>
    </row>
    <row r="50" s="1" customFormat="1" ht="23.25">
      <c r="A50" s="1" t="s">
        <v>753</v>
      </c>
    </row>
    <row r="51" s="1" customFormat="1" ht="23.25">
      <c r="A51" s="1" t="s">
        <v>19</v>
      </c>
    </row>
    <row r="52" s="1" customFormat="1" ht="23.25">
      <c r="A52" s="1" t="s">
        <v>698</v>
      </c>
    </row>
    <row r="53" s="1" customFormat="1" ht="23.25">
      <c r="A53" s="1" t="s">
        <v>765</v>
      </c>
    </row>
    <row r="54" s="1" customFormat="1" ht="23.25">
      <c r="A54" s="1" t="s">
        <v>20</v>
      </c>
    </row>
    <row r="55" s="1" customFormat="1" ht="23.25">
      <c r="A55" s="1" t="s">
        <v>557</v>
      </c>
    </row>
    <row r="56" s="1" customFormat="1" ht="23.25">
      <c r="A56" s="1" t="s">
        <v>558</v>
      </c>
    </row>
    <row r="57" s="1" customFormat="1" ht="23.25">
      <c r="A57" s="1" t="s">
        <v>21</v>
      </c>
    </row>
    <row r="58" s="1" customFormat="1" ht="23.25">
      <c r="A58" s="1" t="s">
        <v>559</v>
      </c>
    </row>
    <row r="59" s="1" customFormat="1" ht="23.25">
      <c r="A59" s="1" t="s">
        <v>760</v>
      </c>
    </row>
    <row r="60" s="1" customFormat="1" ht="23.25">
      <c r="A60" s="1" t="s">
        <v>699</v>
      </c>
    </row>
    <row r="61" s="1" customFormat="1" ht="23.25">
      <c r="A61" s="1" t="s">
        <v>700</v>
      </c>
    </row>
    <row r="62" s="1" customFormat="1" ht="23.25">
      <c r="A62" s="74" t="s">
        <v>22</v>
      </c>
    </row>
    <row r="63" s="1" customFormat="1" ht="23.25">
      <c r="A63" s="1" t="s">
        <v>23</v>
      </c>
    </row>
    <row r="64" s="1" customFormat="1" ht="23.25">
      <c r="A64" s="1" t="s">
        <v>567</v>
      </c>
    </row>
    <row r="65" s="1" customFormat="1" ht="23.25">
      <c r="A65" s="1" t="s">
        <v>568</v>
      </c>
    </row>
    <row r="66" s="1" customFormat="1" ht="23.25">
      <c r="A66" s="1" t="s">
        <v>569</v>
      </c>
    </row>
    <row r="67" s="1" customFormat="1" ht="23.25"/>
    <row r="68" s="1" customFormat="1" ht="23.25"/>
    <row r="69" s="1" customFormat="1" ht="23.25"/>
    <row r="70" s="1" customFormat="1" ht="23.25"/>
    <row r="71" s="1" customFormat="1" ht="23.25"/>
    <row r="72" s="1" customFormat="1" ht="23.25"/>
    <row r="73" s="1" customFormat="1" ht="23.25"/>
    <row r="74" s="1" customFormat="1" ht="23.25"/>
    <row r="75" s="1" customFormat="1" ht="23.25"/>
    <row r="76" spans="1:8" ht="23.25">
      <c r="A76" s="1"/>
      <c r="B76" s="1"/>
      <c r="C76" s="1"/>
      <c r="D76" s="1"/>
      <c r="E76" s="1"/>
      <c r="F76" s="1"/>
      <c r="G76" s="1"/>
      <c r="H76" s="1"/>
    </row>
    <row r="77" spans="1:8" ht="23.25">
      <c r="A77" s="1"/>
      <c r="B77" s="1"/>
      <c r="C77" s="1"/>
      <c r="D77" s="1"/>
      <c r="E77" s="1"/>
      <c r="F77" s="1"/>
      <c r="G77" s="1"/>
      <c r="H77" s="1"/>
    </row>
    <row r="78" spans="1:8" ht="23.25">
      <c r="A78" s="1"/>
      <c r="B78" s="1"/>
      <c r="C78" s="1"/>
      <c r="D78" s="1"/>
      <c r="E78" s="1"/>
      <c r="F78" s="1"/>
      <c r="G78" s="1"/>
      <c r="H78" s="1"/>
    </row>
    <row r="79" spans="1:8" ht="23.25">
      <c r="A79" s="1"/>
      <c r="B79" s="1"/>
      <c r="C79" s="1"/>
      <c r="D79" s="1"/>
      <c r="E79" s="1"/>
      <c r="F79" s="1"/>
      <c r="G79" s="1"/>
      <c r="H79" s="1"/>
    </row>
    <row r="80" spans="1:8" ht="23.25">
      <c r="A80" s="1"/>
      <c r="B80" s="1"/>
      <c r="C80" s="1"/>
      <c r="D80" s="1"/>
      <c r="E80" s="1"/>
      <c r="F80" s="1"/>
      <c r="G80" s="1"/>
      <c r="H80" s="1"/>
    </row>
    <row r="81" spans="1:8" ht="23.25">
      <c r="A81" s="1"/>
      <c r="B81" s="1"/>
      <c r="C81" s="1"/>
      <c r="D81" s="1"/>
      <c r="E81" s="1"/>
      <c r="F81" s="1"/>
      <c r="G81" s="1"/>
      <c r="H81" s="1"/>
    </row>
    <row r="82" spans="1:8" ht="23.25">
      <c r="A82" s="1"/>
      <c r="B82" s="1"/>
      <c r="C82" s="1"/>
      <c r="D82" s="1"/>
      <c r="E82" s="1"/>
      <c r="F82" s="1"/>
      <c r="G82" s="1"/>
      <c r="H82" s="1"/>
    </row>
  </sheetData>
  <printOptions horizontalCentered="1"/>
  <pageMargins left="0" right="0" top="0.7874015748031497" bottom="0.3937007874015748" header="0" footer="0"/>
  <pageSetup firstPageNumber="19" useFirstPageNumber="1" horizontalDpi="180" verticalDpi="180" orientation="portrait" paperSize="9" r:id="rId1"/>
  <headerFooter alignWithMargins="0">
    <oddHeader>&amp;R
&amp;16(English Translation)</oddHeader>
    <oddFooter>&amp;C&amp;16Page &amp;P</oddFooter>
  </headerFooter>
  <rowBreaks count="2" manualBreakCount="2">
    <brk id="28" max="255" man="1"/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408"/>
  <sheetViews>
    <sheetView zoomScale="70" zoomScaleNormal="70" workbookViewId="0" topLeftCell="A1">
      <selection activeCell="A1" sqref="A1"/>
    </sheetView>
  </sheetViews>
  <sheetFormatPr defaultColWidth="9.140625" defaultRowHeight="21.75"/>
  <cols>
    <col min="1" max="1" width="4.8515625" style="257" customWidth="1"/>
    <col min="2" max="2" width="25.8515625" style="125" customWidth="1"/>
    <col min="3" max="3" width="8.57421875" style="126" customWidth="1"/>
    <col min="4" max="4" width="15.28125" style="125" customWidth="1"/>
    <col min="5" max="5" width="16.421875" style="125" customWidth="1"/>
    <col min="6" max="6" width="7.8515625" style="126" customWidth="1"/>
    <col min="7" max="7" width="13.7109375" style="129" customWidth="1"/>
    <col min="8" max="8" width="15.00390625" style="129" customWidth="1"/>
    <col min="9" max="9" width="14.7109375" style="129" customWidth="1"/>
    <col min="10" max="10" width="16.57421875" style="129" customWidth="1"/>
    <col min="11" max="11" width="14.7109375" style="129" customWidth="1"/>
    <col min="12" max="12" width="6.57421875" style="129" customWidth="1"/>
    <col min="13" max="13" width="17.421875" style="129" customWidth="1"/>
    <col min="14" max="14" width="9.28125" style="129" customWidth="1"/>
    <col min="15" max="15" width="7.8515625" style="129" bestFit="1" customWidth="1"/>
    <col min="16" max="16384" width="9.140625" style="125" customWidth="1"/>
  </cols>
  <sheetData>
    <row r="1" spans="1:15" ht="23.25">
      <c r="A1" s="257" t="s">
        <v>751</v>
      </c>
      <c r="K1" s="258"/>
      <c r="L1" s="346"/>
      <c r="M1" s="346"/>
      <c r="N1" s="346"/>
      <c r="O1" s="346"/>
    </row>
    <row r="2" spans="1:15" s="259" customFormat="1" ht="23.25">
      <c r="A2" s="488" t="s">
        <v>43</v>
      </c>
      <c r="B2" s="485" t="s">
        <v>638</v>
      </c>
      <c r="C2" s="482" t="s">
        <v>779</v>
      </c>
      <c r="D2" s="483"/>
      <c r="E2" s="484"/>
      <c r="F2" s="482" t="s">
        <v>415</v>
      </c>
      <c r="G2" s="483"/>
      <c r="H2" s="483"/>
      <c r="I2" s="483"/>
      <c r="J2" s="483"/>
      <c r="K2" s="484"/>
      <c r="L2" s="26"/>
      <c r="M2" s="26"/>
      <c r="N2" s="26"/>
      <c r="O2" s="348"/>
    </row>
    <row r="3" spans="1:15" s="259" customFormat="1" ht="23.25">
      <c r="A3" s="489"/>
      <c r="B3" s="491"/>
      <c r="C3" s="394"/>
      <c r="D3" s="394" t="s">
        <v>100</v>
      </c>
      <c r="E3" s="394" t="s">
        <v>104</v>
      </c>
      <c r="F3" s="394"/>
      <c r="G3" s="393" t="s">
        <v>107</v>
      </c>
      <c r="H3" s="485" t="s">
        <v>46</v>
      </c>
      <c r="I3" s="485" t="s">
        <v>47</v>
      </c>
      <c r="J3" s="485" t="s">
        <v>155</v>
      </c>
      <c r="K3" s="485" t="s">
        <v>48</v>
      </c>
      <c r="L3" s="26"/>
      <c r="M3" s="26"/>
      <c r="N3" s="26"/>
      <c r="O3" s="348"/>
    </row>
    <row r="4" spans="1:15" s="259" customFormat="1" ht="23.25">
      <c r="A4" s="489"/>
      <c r="B4" s="491"/>
      <c r="C4" s="394" t="s">
        <v>652</v>
      </c>
      <c r="D4" s="394" t="s">
        <v>101</v>
      </c>
      <c r="E4" s="394" t="s">
        <v>105</v>
      </c>
      <c r="F4" s="394" t="s">
        <v>652</v>
      </c>
      <c r="G4" s="394" t="s">
        <v>108</v>
      </c>
      <c r="H4" s="486"/>
      <c r="I4" s="486"/>
      <c r="J4" s="486"/>
      <c r="K4" s="486"/>
      <c r="L4" s="352"/>
      <c r="M4" s="359"/>
      <c r="N4" s="353"/>
      <c r="O4" s="353"/>
    </row>
    <row r="5" spans="1:15" s="259" customFormat="1" ht="23.25">
      <c r="A5" s="489"/>
      <c r="B5" s="491"/>
      <c r="C5" s="394" t="s">
        <v>653</v>
      </c>
      <c r="D5" s="394" t="s">
        <v>102</v>
      </c>
      <c r="E5" s="394" t="s">
        <v>106</v>
      </c>
      <c r="F5" s="394" t="s">
        <v>653</v>
      </c>
      <c r="G5" s="394" t="s">
        <v>44</v>
      </c>
      <c r="H5" s="486"/>
      <c r="I5" s="486"/>
      <c r="J5" s="486"/>
      <c r="K5" s="486"/>
      <c r="L5" s="354"/>
      <c r="M5" s="361"/>
      <c r="N5" s="354"/>
      <c r="O5" s="354"/>
    </row>
    <row r="6" spans="1:15" s="259" customFormat="1" ht="23.25">
      <c r="A6" s="490"/>
      <c r="B6" s="492"/>
      <c r="C6" s="395"/>
      <c r="D6" s="395" t="s">
        <v>103</v>
      </c>
      <c r="E6" s="395"/>
      <c r="F6" s="395"/>
      <c r="G6" s="395" t="s">
        <v>45</v>
      </c>
      <c r="H6" s="487"/>
      <c r="I6" s="487"/>
      <c r="J6" s="487"/>
      <c r="K6" s="487"/>
      <c r="L6" s="354"/>
      <c r="M6" s="361"/>
      <c r="N6" s="354"/>
      <c r="O6" s="354"/>
    </row>
    <row r="7" spans="1:24" ht="23.25">
      <c r="A7" s="260">
        <v>1</v>
      </c>
      <c r="B7" s="344" t="s">
        <v>237</v>
      </c>
      <c r="C7" s="262" t="s">
        <v>187</v>
      </c>
      <c r="D7" s="261">
        <v>678864.73</v>
      </c>
      <c r="E7" s="261">
        <v>936100.2</v>
      </c>
      <c r="F7" s="262" t="s">
        <v>187</v>
      </c>
      <c r="G7" s="339">
        <v>0</v>
      </c>
      <c r="H7" s="339">
        <v>866999.5</v>
      </c>
      <c r="I7" s="339">
        <v>5067774</v>
      </c>
      <c r="J7" s="339">
        <v>2764220</v>
      </c>
      <c r="K7" s="339">
        <v>0</v>
      </c>
      <c r="L7" s="352"/>
      <c r="M7" s="361"/>
      <c r="N7" s="354"/>
      <c r="O7" s="354"/>
      <c r="P7" s="131"/>
      <c r="Q7" s="131"/>
      <c r="R7" s="131"/>
      <c r="S7" s="131"/>
      <c r="T7" s="131"/>
      <c r="U7" s="131"/>
      <c r="V7" s="131"/>
      <c r="W7" s="131"/>
      <c r="X7" s="131"/>
    </row>
    <row r="8" spans="1:24" ht="23.25">
      <c r="A8" s="260">
        <v>2</v>
      </c>
      <c r="B8" s="344" t="s">
        <v>292</v>
      </c>
      <c r="C8" s="262" t="s">
        <v>187</v>
      </c>
      <c r="D8" s="261">
        <v>0</v>
      </c>
      <c r="E8" s="261">
        <v>0</v>
      </c>
      <c r="F8" s="262" t="s">
        <v>187</v>
      </c>
      <c r="G8" s="339">
        <v>0</v>
      </c>
      <c r="H8" s="339">
        <v>0</v>
      </c>
      <c r="I8" s="339">
        <v>2155518</v>
      </c>
      <c r="J8" s="339">
        <v>0</v>
      </c>
      <c r="K8" s="339">
        <v>0</v>
      </c>
      <c r="L8" s="13"/>
      <c r="M8" s="352"/>
      <c r="N8" s="13"/>
      <c r="O8" s="13"/>
      <c r="P8" s="131"/>
      <c r="Q8" s="131"/>
      <c r="R8" s="131"/>
      <c r="S8" s="131"/>
      <c r="T8" s="131"/>
      <c r="U8" s="131"/>
      <c r="V8" s="131"/>
      <c r="W8" s="131"/>
      <c r="X8" s="131"/>
    </row>
    <row r="9" spans="1:24" ht="23.25">
      <c r="A9" s="260">
        <v>3</v>
      </c>
      <c r="B9" s="344" t="s">
        <v>49</v>
      </c>
      <c r="C9" s="262" t="s">
        <v>187</v>
      </c>
      <c r="D9" s="261">
        <v>2219203.05</v>
      </c>
      <c r="E9" s="261">
        <v>393751753.69</v>
      </c>
      <c r="F9" s="262" t="s">
        <v>187</v>
      </c>
      <c r="G9" s="339">
        <v>0</v>
      </c>
      <c r="H9" s="339">
        <v>5478819</v>
      </c>
      <c r="I9" s="339">
        <v>5025958.64</v>
      </c>
      <c r="J9" s="339">
        <v>1121917643.26</v>
      </c>
      <c r="K9" s="339">
        <v>2764152.13</v>
      </c>
      <c r="L9" s="13"/>
      <c r="M9" s="352"/>
      <c r="N9" s="13"/>
      <c r="O9" s="13"/>
      <c r="P9" s="131"/>
      <c r="Q9" s="131"/>
      <c r="R9" s="131"/>
      <c r="S9" s="131"/>
      <c r="T9" s="131"/>
      <c r="U9" s="131"/>
      <c r="V9" s="131"/>
      <c r="W9" s="131"/>
      <c r="X9" s="131"/>
    </row>
    <row r="10" spans="1:24" ht="23.25">
      <c r="A10" s="260">
        <v>4</v>
      </c>
      <c r="B10" s="344" t="s">
        <v>50</v>
      </c>
      <c r="C10" s="262" t="s">
        <v>187</v>
      </c>
      <c r="D10" s="261">
        <v>1886093.89</v>
      </c>
      <c r="E10" s="261">
        <v>97153199.28</v>
      </c>
      <c r="F10" s="262" t="s">
        <v>187</v>
      </c>
      <c r="G10" s="339">
        <v>0</v>
      </c>
      <c r="H10" s="339">
        <v>2670230.59</v>
      </c>
      <c r="I10" s="339">
        <v>1305497.42</v>
      </c>
      <c r="J10" s="339">
        <v>230680987.44</v>
      </c>
      <c r="K10" s="339">
        <v>2745135.44</v>
      </c>
      <c r="L10" s="13"/>
      <c r="M10" s="352"/>
      <c r="N10" s="13"/>
      <c r="O10" s="13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ht="23.25">
      <c r="A11" s="260">
        <v>5</v>
      </c>
      <c r="B11" s="344" t="s">
        <v>241</v>
      </c>
      <c r="C11" s="262" t="s">
        <v>187</v>
      </c>
      <c r="D11" s="261">
        <v>-43747.81</v>
      </c>
      <c r="E11" s="261">
        <v>370256.45</v>
      </c>
      <c r="F11" s="262" t="s">
        <v>187</v>
      </c>
      <c r="G11" s="339">
        <v>0</v>
      </c>
      <c r="H11" s="339">
        <v>0</v>
      </c>
      <c r="I11" s="339">
        <v>358700</v>
      </c>
      <c r="J11" s="339">
        <v>5328604.76</v>
      </c>
      <c r="K11" s="339">
        <v>0</v>
      </c>
      <c r="L11" s="13"/>
      <c r="M11" s="352"/>
      <c r="N11" s="13"/>
      <c r="O11" s="13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ht="23.25">
      <c r="A12" s="260">
        <v>6</v>
      </c>
      <c r="B12" s="344" t="s">
        <v>51</v>
      </c>
      <c r="C12" s="262" t="s">
        <v>187</v>
      </c>
      <c r="D12" s="261">
        <v>1844589.71</v>
      </c>
      <c r="E12" s="261">
        <v>95044332.93</v>
      </c>
      <c r="F12" s="262" t="s">
        <v>187</v>
      </c>
      <c r="G12" s="339">
        <v>350000</v>
      </c>
      <c r="H12" s="339">
        <v>4473199.06</v>
      </c>
      <c r="I12" s="339">
        <v>11283636.24</v>
      </c>
      <c r="J12" s="339">
        <v>283090610.89</v>
      </c>
      <c r="K12" s="339">
        <v>332588.38</v>
      </c>
      <c r="L12" s="13"/>
      <c r="M12" s="352"/>
      <c r="N12" s="13"/>
      <c r="O12" s="13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ht="23.25">
      <c r="A13" s="260">
        <v>7</v>
      </c>
      <c r="B13" s="344" t="s">
        <v>52</v>
      </c>
      <c r="C13" s="262" t="s">
        <v>187</v>
      </c>
      <c r="D13" s="261">
        <v>1223287.67</v>
      </c>
      <c r="E13" s="261">
        <v>0</v>
      </c>
      <c r="F13" s="262" t="s">
        <v>187</v>
      </c>
      <c r="G13" s="339">
        <v>0</v>
      </c>
      <c r="H13" s="339">
        <v>0</v>
      </c>
      <c r="I13" s="339">
        <v>4710958.9</v>
      </c>
      <c r="J13" s="339">
        <v>0</v>
      </c>
      <c r="K13" s="339">
        <v>0</v>
      </c>
      <c r="L13" s="13"/>
      <c r="M13" s="352"/>
      <c r="N13" s="13"/>
      <c r="O13" s="13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3.25">
      <c r="A14" s="260">
        <v>8</v>
      </c>
      <c r="B14" s="344" t="s">
        <v>238</v>
      </c>
      <c r="C14" s="262" t="s">
        <v>187</v>
      </c>
      <c r="D14" s="261">
        <v>0</v>
      </c>
      <c r="E14" s="261">
        <v>11102515.85</v>
      </c>
      <c r="F14" s="262" t="s">
        <v>187</v>
      </c>
      <c r="G14" s="339">
        <v>0</v>
      </c>
      <c r="H14" s="339">
        <v>0</v>
      </c>
      <c r="I14" s="339">
        <v>3930600</v>
      </c>
      <c r="J14" s="339">
        <v>31720.52</v>
      </c>
      <c r="K14" s="339">
        <v>20382668.57</v>
      </c>
      <c r="L14" s="13"/>
      <c r="M14" s="352"/>
      <c r="N14" s="13"/>
      <c r="O14" s="13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1:24" ht="23.25">
      <c r="A15" s="260">
        <v>9</v>
      </c>
      <c r="B15" s="344" t="s">
        <v>245</v>
      </c>
      <c r="C15" s="262" t="s">
        <v>187</v>
      </c>
      <c r="D15" s="261">
        <v>0</v>
      </c>
      <c r="E15" s="261">
        <v>100795.28</v>
      </c>
      <c r="F15" s="262" t="s">
        <v>187</v>
      </c>
      <c r="G15" s="339">
        <v>0</v>
      </c>
      <c r="H15" s="339">
        <v>0</v>
      </c>
      <c r="I15" s="339">
        <v>5373232.85</v>
      </c>
      <c r="J15" s="339">
        <v>307360.42</v>
      </c>
      <c r="K15" s="339">
        <v>41469.62</v>
      </c>
      <c r="L15" s="13"/>
      <c r="M15" s="352"/>
      <c r="N15" s="13"/>
      <c r="O15" s="13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ht="23.25">
      <c r="A16" s="260">
        <v>10</v>
      </c>
      <c r="B16" s="344" t="s">
        <v>240</v>
      </c>
      <c r="C16" s="262" t="s">
        <v>187</v>
      </c>
      <c r="D16" s="261">
        <v>2486301.37</v>
      </c>
      <c r="E16" s="261">
        <v>502900</v>
      </c>
      <c r="F16" s="262" t="s">
        <v>187</v>
      </c>
      <c r="G16" s="339">
        <v>0</v>
      </c>
      <c r="H16" s="339">
        <v>0</v>
      </c>
      <c r="I16" s="339">
        <v>11222797.72</v>
      </c>
      <c r="J16" s="339">
        <v>0</v>
      </c>
      <c r="K16" s="339">
        <v>4190662.79</v>
      </c>
      <c r="L16" s="13"/>
      <c r="M16" s="352"/>
      <c r="N16" s="13"/>
      <c r="O16" s="13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ht="23.25">
      <c r="A17" s="260">
        <v>11</v>
      </c>
      <c r="B17" s="344" t="s">
        <v>235</v>
      </c>
      <c r="C17" s="262" t="s">
        <v>187</v>
      </c>
      <c r="D17" s="261">
        <v>0</v>
      </c>
      <c r="E17" s="261">
        <v>3543913.21</v>
      </c>
      <c r="F17" s="262" t="s">
        <v>187</v>
      </c>
      <c r="G17" s="339">
        <v>0</v>
      </c>
      <c r="H17" s="339">
        <v>29749.89</v>
      </c>
      <c r="I17" s="339">
        <v>2000498</v>
      </c>
      <c r="J17" s="339">
        <v>11468272.07</v>
      </c>
      <c r="K17" s="339">
        <v>540119.89</v>
      </c>
      <c r="L17" s="13"/>
      <c r="M17" s="352"/>
      <c r="N17" s="13"/>
      <c r="O17" s="13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ht="23.25">
      <c r="A18" s="260">
        <v>12</v>
      </c>
      <c r="B18" s="344" t="s">
        <v>243</v>
      </c>
      <c r="C18" s="262" t="s">
        <v>187</v>
      </c>
      <c r="D18" s="261">
        <v>0</v>
      </c>
      <c r="E18" s="261">
        <v>0</v>
      </c>
      <c r="F18" s="262" t="s">
        <v>187</v>
      </c>
      <c r="G18" s="339">
        <v>0</v>
      </c>
      <c r="H18" s="339">
        <v>61495.79</v>
      </c>
      <c r="I18" s="339">
        <v>1600375.45</v>
      </c>
      <c r="J18" s="339">
        <v>0</v>
      </c>
      <c r="K18" s="339">
        <v>0</v>
      </c>
      <c r="L18" s="13"/>
      <c r="M18" s="352"/>
      <c r="N18" s="13"/>
      <c r="O18" s="13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1:24" ht="23.25">
      <c r="A19" s="260">
        <v>13</v>
      </c>
      <c r="B19" s="344" t="s">
        <v>53</v>
      </c>
      <c r="C19" s="262" t="s">
        <v>187</v>
      </c>
      <c r="D19" s="261">
        <v>0</v>
      </c>
      <c r="E19" s="261">
        <v>1539995.36</v>
      </c>
      <c r="F19" s="262" t="s">
        <v>187</v>
      </c>
      <c r="G19" s="339">
        <v>0</v>
      </c>
      <c r="H19" s="339">
        <v>0</v>
      </c>
      <c r="I19" s="339">
        <v>75000</v>
      </c>
      <c r="J19" s="339">
        <v>2725785.18</v>
      </c>
      <c r="K19" s="339">
        <v>0</v>
      </c>
      <c r="L19" s="13"/>
      <c r="M19" s="352"/>
      <c r="N19" s="13"/>
      <c r="O19" s="348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24" ht="23.25">
      <c r="A20" s="260">
        <v>14</v>
      </c>
      <c r="B20" s="344" t="s">
        <v>300</v>
      </c>
      <c r="C20" s="262" t="s">
        <v>187</v>
      </c>
      <c r="D20" s="261">
        <v>337406.38</v>
      </c>
      <c r="E20" s="261">
        <v>35312002.94</v>
      </c>
      <c r="F20" s="262" t="s">
        <v>187</v>
      </c>
      <c r="G20" s="339">
        <v>0</v>
      </c>
      <c r="H20" s="339">
        <v>256254</v>
      </c>
      <c r="I20" s="339">
        <v>7513371.67</v>
      </c>
      <c r="J20" s="339">
        <v>101026146.62</v>
      </c>
      <c r="K20" s="339">
        <v>416602.08</v>
      </c>
      <c r="L20" s="13"/>
      <c r="M20" s="26"/>
      <c r="N20" s="13"/>
      <c r="O20" s="348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4" ht="23.25">
      <c r="A21" s="260">
        <v>15</v>
      </c>
      <c r="B21" s="344" t="s">
        <v>309</v>
      </c>
      <c r="C21" s="262" t="s">
        <v>187</v>
      </c>
      <c r="D21" s="261">
        <v>0</v>
      </c>
      <c r="E21" s="261">
        <v>0</v>
      </c>
      <c r="F21" s="262" t="s">
        <v>187</v>
      </c>
      <c r="G21" s="339">
        <v>0</v>
      </c>
      <c r="H21" s="339">
        <v>0</v>
      </c>
      <c r="I21" s="339">
        <v>2031750</v>
      </c>
      <c r="J21" s="339">
        <v>0</v>
      </c>
      <c r="K21" s="339">
        <v>0</v>
      </c>
      <c r="L21" s="13"/>
      <c r="M21" s="13"/>
      <c r="N21" s="13"/>
      <c r="O21" s="13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23.25">
      <c r="A22" s="260">
        <v>16</v>
      </c>
      <c r="B22" s="344" t="s">
        <v>54</v>
      </c>
      <c r="C22" s="262" t="s">
        <v>190</v>
      </c>
      <c r="D22" s="261">
        <v>0</v>
      </c>
      <c r="E22" s="261">
        <v>87390.32</v>
      </c>
      <c r="F22" s="262" t="s">
        <v>190</v>
      </c>
      <c r="G22" s="339">
        <v>0</v>
      </c>
      <c r="H22" s="339">
        <v>0</v>
      </c>
      <c r="I22" s="339">
        <v>250000</v>
      </c>
      <c r="J22" s="339">
        <v>241344.6</v>
      </c>
      <c r="K22" s="339">
        <v>0</v>
      </c>
      <c r="L22" s="13"/>
      <c r="M22" s="13"/>
      <c r="N22" s="13"/>
      <c r="O22" s="13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ht="23.25">
      <c r="A23" s="263"/>
      <c r="B23" s="131"/>
      <c r="C23" s="264"/>
      <c r="D23" s="131"/>
      <c r="E23" s="131"/>
      <c r="F23" s="264"/>
      <c r="G23" s="340"/>
      <c r="H23" s="340"/>
      <c r="I23" s="340"/>
      <c r="J23" s="340"/>
      <c r="K23" s="340"/>
      <c r="L23" s="13"/>
      <c r="M23" s="13"/>
      <c r="N23" s="13"/>
      <c r="O23" s="13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ht="23.25">
      <c r="A24" s="257" t="s">
        <v>33</v>
      </c>
      <c r="B24" s="131"/>
      <c r="C24" s="264"/>
      <c r="D24" s="131"/>
      <c r="E24" s="131"/>
      <c r="F24" s="264"/>
      <c r="G24" s="340"/>
      <c r="H24" s="340"/>
      <c r="I24" s="340"/>
      <c r="J24" s="340"/>
      <c r="K24" s="340"/>
      <c r="L24" s="351"/>
      <c r="M24" s="351"/>
      <c r="N24" s="351"/>
      <c r="O24" s="35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23.25">
      <c r="A25" s="488" t="s">
        <v>43</v>
      </c>
      <c r="B25" s="485" t="s">
        <v>638</v>
      </c>
      <c r="C25" s="482" t="s">
        <v>779</v>
      </c>
      <c r="D25" s="483"/>
      <c r="E25" s="484"/>
      <c r="F25" s="482" t="s">
        <v>415</v>
      </c>
      <c r="G25" s="483"/>
      <c r="H25" s="483"/>
      <c r="I25" s="483"/>
      <c r="J25" s="483"/>
      <c r="K25" s="484"/>
      <c r="L25" s="26"/>
      <c r="M25" s="26"/>
      <c r="N25" s="13"/>
      <c r="O25" s="348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398" customFormat="1" ht="23.25">
      <c r="A26" s="489"/>
      <c r="B26" s="491"/>
      <c r="C26" s="394"/>
      <c r="D26" s="394" t="s">
        <v>100</v>
      </c>
      <c r="E26" s="394" t="s">
        <v>104</v>
      </c>
      <c r="F26" s="393"/>
      <c r="G26" s="393" t="s">
        <v>107</v>
      </c>
      <c r="H26" s="485" t="s">
        <v>46</v>
      </c>
      <c r="I26" s="485" t="s">
        <v>47</v>
      </c>
      <c r="J26" s="485" t="s">
        <v>155</v>
      </c>
      <c r="K26" s="485" t="s">
        <v>48</v>
      </c>
      <c r="L26" s="352"/>
      <c r="M26" s="396"/>
      <c r="N26" s="353"/>
      <c r="O26" s="353"/>
      <c r="P26" s="397"/>
      <c r="Q26" s="397"/>
      <c r="R26" s="397"/>
      <c r="S26" s="397"/>
      <c r="T26" s="397"/>
      <c r="U26" s="397"/>
      <c r="V26" s="397"/>
      <c r="W26" s="397"/>
      <c r="X26" s="397"/>
    </row>
    <row r="27" spans="1:24" s="398" customFormat="1" ht="23.25">
      <c r="A27" s="489"/>
      <c r="B27" s="491"/>
      <c r="C27" s="394" t="s">
        <v>652</v>
      </c>
      <c r="D27" s="394" t="s">
        <v>101</v>
      </c>
      <c r="E27" s="394" t="s">
        <v>105</v>
      </c>
      <c r="F27" s="394" t="s">
        <v>652</v>
      </c>
      <c r="G27" s="394" t="s">
        <v>108</v>
      </c>
      <c r="H27" s="486"/>
      <c r="I27" s="486"/>
      <c r="J27" s="486"/>
      <c r="K27" s="486"/>
      <c r="L27" s="354"/>
      <c r="M27" s="399"/>
      <c r="N27" s="354"/>
      <c r="O27" s="354"/>
      <c r="P27" s="397"/>
      <c r="Q27" s="397"/>
      <c r="R27" s="397"/>
      <c r="S27" s="397"/>
      <c r="T27" s="397"/>
      <c r="U27" s="397"/>
      <c r="V27" s="397"/>
      <c r="W27" s="397"/>
      <c r="X27" s="397"/>
    </row>
    <row r="28" spans="1:24" s="398" customFormat="1" ht="23.25">
      <c r="A28" s="489"/>
      <c r="B28" s="491"/>
      <c r="C28" s="394" t="s">
        <v>653</v>
      </c>
      <c r="D28" s="394" t="s">
        <v>102</v>
      </c>
      <c r="E28" s="394" t="s">
        <v>106</v>
      </c>
      <c r="F28" s="394" t="s">
        <v>653</v>
      </c>
      <c r="G28" s="394" t="s">
        <v>44</v>
      </c>
      <c r="H28" s="486"/>
      <c r="I28" s="486"/>
      <c r="J28" s="486"/>
      <c r="K28" s="486"/>
      <c r="L28" s="354"/>
      <c r="M28" s="399"/>
      <c r="N28" s="354"/>
      <c r="O28" s="354"/>
      <c r="P28" s="397"/>
      <c r="Q28" s="397"/>
      <c r="R28" s="397"/>
      <c r="S28" s="397"/>
      <c r="T28" s="397"/>
      <c r="U28" s="397"/>
      <c r="V28" s="397"/>
      <c r="W28" s="397"/>
      <c r="X28" s="397"/>
    </row>
    <row r="29" spans="1:24" s="398" customFormat="1" ht="23.25">
      <c r="A29" s="490"/>
      <c r="B29" s="492"/>
      <c r="C29" s="395"/>
      <c r="D29" s="395" t="s">
        <v>103</v>
      </c>
      <c r="E29" s="395"/>
      <c r="F29" s="395"/>
      <c r="G29" s="395" t="s">
        <v>45</v>
      </c>
      <c r="H29" s="487"/>
      <c r="I29" s="487"/>
      <c r="J29" s="487"/>
      <c r="K29" s="487"/>
      <c r="L29" s="352"/>
      <c r="M29" s="399"/>
      <c r="N29" s="354"/>
      <c r="O29" s="354"/>
      <c r="P29" s="397"/>
      <c r="Q29" s="397"/>
      <c r="R29" s="397"/>
      <c r="S29" s="397"/>
      <c r="T29" s="397"/>
      <c r="U29" s="397"/>
      <c r="V29" s="397"/>
      <c r="W29" s="397"/>
      <c r="X29" s="397"/>
    </row>
    <row r="30" spans="1:15" s="400" customFormat="1" ht="23.25">
      <c r="A30" s="260">
        <v>17</v>
      </c>
      <c r="B30" s="344" t="s">
        <v>347</v>
      </c>
      <c r="C30" s="262" t="s">
        <v>98</v>
      </c>
      <c r="D30" s="261">
        <v>0</v>
      </c>
      <c r="E30" s="261">
        <v>29745</v>
      </c>
      <c r="F30" s="262" t="s">
        <v>98</v>
      </c>
      <c r="G30" s="339">
        <v>0</v>
      </c>
      <c r="H30" s="339">
        <v>0</v>
      </c>
      <c r="I30" s="339">
        <v>275342.46</v>
      </c>
      <c r="J30" s="339">
        <v>0</v>
      </c>
      <c r="K30" s="339">
        <v>690895</v>
      </c>
      <c r="L30" s="354"/>
      <c r="M30" s="352"/>
      <c r="N30" s="354"/>
      <c r="O30" s="354"/>
    </row>
    <row r="31" spans="1:15" s="259" customFormat="1" ht="23.25">
      <c r="A31" s="260">
        <v>18</v>
      </c>
      <c r="B31" s="344" t="s">
        <v>416</v>
      </c>
      <c r="C31" s="262" t="s">
        <v>187</v>
      </c>
      <c r="D31" s="261">
        <v>0</v>
      </c>
      <c r="E31" s="261">
        <v>59652.5</v>
      </c>
      <c r="F31" s="262" t="s">
        <v>187</v>
      </c>
      <c r="G31" s="339">
        <v>0</v>
      </c>
      <c r="H31" s="339">
        <v>0</v>
      </c>
      <c r="I31" s="339">
        <v>1367599.58</v>
      </c>
      <c r="J31" s="339">
        <v>0</v>
      </c>
      <c r="K31" s="339">
        <v>55750</v>
      </c>
      <c r="L31" s="13"/>
      <c r="M31" s="352"/>
      <c r="N31" s="13"/>
      <c r="O31" s="13"/>
    </row>
    <row r="32" spans="1:15" s="259" customFormat="1" ht="23.25">
      <c r="A32" s="260">
        <v>19</v>
      </c>
      <c r="B32" s="344" t="s">
        <v>55</v>
      </c>
      <c r="C32" s="262" t="s">
        <v>187</v>
      </c>
      <c r="D32" s="261">
        <v>0</v>
      </c>
      <c r="E32" s="261">
        <v>77868161.95</v>
      </c>
      <c r="F32" s="262" t="s">
        <v>187</v>
      </c>
      <c r="G32" s="339">
        <v>0</v>
      </c>
      <c r="H32" s="339">
        <v>0</v>
      </c>
      <c r="I32" s="339">
        <v>3600000</v>
      </c>
      <c r="J32" s="339">
        <v>192289454.92</v>
      </c>
      <c r="K32" s="339">
        <v>377662.5</v>
      </c>
      <c r="L32" s="13"/>
      <c r="M32" s="352"/>
      <c r="N32" s="13"/>
      <c r="O32" s="13"/>
    </row>
    <row r="33" spans="1:15" s="259" customFormat="1" ht="23.25">
      <c r="A33" s="260">
        <v>20</v>
      </c>
      <c r="B33" s="344" t="s">
        <v>561</v>
      </c>
      <c r="C33" s="262" t="s">
        <v>187</v>
      </c>
      <c r="D33" s="261">
        <v>0</v>
      </c>
      <c r="E33" s="261">
        <v>0</v>
      </c>
      <c r="F33" s="262" t="s">
        <v>187</v>
      </c>
      <c r="G33" s="339">
        <v>0</v>
      </c>
      <c r="H33" s="339">
        <v>0</v>
      </c>
      <c r="I33" s="339">
        <v>65267.18</v>
      </c>
      <c r="J33" s="339">
        <v>0</v>
      </c>
      <c r="K33" s="339">
        <v>0</v>
      </c>
      <c r="L33" s="13"/>
      <c r="M33" s="352"/>
      <c r="N33" s="13"/>
      <c r="O33" s="13"/>
    </row>
    <row r="34" spans="1:15" s="259" customFormat="1" ht="23.25">
      <c r="A34" s="260">
        <v>21</v>
      </c>
      <c r="B34" s="344" t="s">
        <v>303</v>
      </c>
      <c r="C34" s="262" t="s">
        <v>187</v>
      </c>
      <c r="D34" s="261">
        <v>0</v>
      </c>
      <c r="E34" s="261">
        <v>0</v>
      </c>
      <c r="F34" s="262" t="s">
        <v>187</v>
      </c>
      <c r="G34" s="339">
        <v>0</v>
      </c>
      <c r="H34" s="339">
        <v>0</v>
      </c>
      <c r="I34" s="339">
        <v>1244820</v>
      </c>
      <c r="J34" s="339">
        <v>0</v>
      </c>
      <c r="K34" s="339">
        <v>0</v>
      </c>
      <c r="L34" s="13"/>
      <c r="M34" s="352"/>
      <c r="N34" s="13"/>
      <c r="O34" s="13"/>
    </row>
    <row r="35" spans="1:24" ht="23.25">
      <c r="A35" s="260">
        <v>22</v>
      </c>
      <c r="B35" s="344" t="s">
        <v>331</v>
      </c>
      <c r="C35" s="262" t="s">
        <v>643</v>
      </c>
      <c r="D35" s="261">
        <v>23957500</v>
      </c>
      <c r="E35" s="261">
        <v>0</v>
      </c>
      <c r="F35" s="262" t="s">
        <v>643</v>
      </c>
      <c r="G35" s="339">
        <v>9200000</v>
      </c>
      <c r="H35" s="339">
        <v>0</v>
      </c>
      <c r="I35" s="339">
        <v>2904271.51</v>
      </c>
      <c r="J35" s="339">
        <v>0</v>
      </c>
      <c r="K35" s="339">
        <v>0</v>
      </c>
      <c r="L35" s="13"/>
      <c r="M35" s="352"/>
      <c r="N35" s="13"/>
      <c r="O35" s="13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ht="23.25">
      <c r="A36" s="260">
        <v>23</v>
      </c>
      <c r="B36" s="344" t="s">
        <v>329</v>
      </c>
      <c r="C36" s="262" t="s">
        <v>187</v>
      </c>
      <c r="D36" s="261">
        <v>267145.56</v>
      </c>
      <c r="E36" s="261">
        <v>93221152.22</v>
      </c>
      <c r="F36" s="262" t="s">
        <v>187</v>
      </c>
      <c r="G36" s="339">
        <v>0</v>
      </c>
      <c r="H36" s="339">
        <v>0</v>
      </c>
      <c r="I36" s="339">
        <v>5150550.88</v>
      </c>
      <c r="J36" s="339">
        <v>267405073.64</v>
      </c>
      <c r="K36" s="339">
        <v>8993683.53</v>
      </c>
      <c r="L36" s="13"/>
      <c r="M36" s="352"/>
      <c r="N36" s="13"/>
      <c r="O36" s="13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1:24" ht="23.25">
      <c r="A37" s="260">
        <v>24</v>
      </c>
      <c r="B37" s="344" t="s">
        <v>56</v>
      </c>
      <c r="C37" s="262" t="s">
        <v>187</v>
      </c>
      <c r="D37" s="261">
        <v>0</v>
      </c>
      <c r="E37" s="261">
        <v>0</v>
      </c>
      <c r="F37" s="262" t="s">
        <v>187</v>
      </c>
      <c r="G37" s="339">
        <v>0</v>
      </c>
      <c r="H37" s="339">
        <v>0</v>
      </c>
      <c r="I37" s="339">
        <v>1994300</v>
      </c>
      <c r="J37" s="339">
        <v>0</v>
      </c>
      <c r="K37" s="339">
        <v>72000</v>
      </c>
      <c r="L37" s="13"/>
      <c r="M37" s="352"/>
      <c r="N37" s="13"/>
      <c r="O37" s="13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ht="23.25">
      <c r="A38" s="260">
        <v>25</v>
      </c>
      <c r="B38" s="344" t="s">
        <v>352</v>
      </c>
      <c r="C38" s="262" t="s">
        <v>187</v>
      </c>
      <c r="D38" s="261">
        <v>16925.26</v>
      </c>
      <c r="E38" s="261">
        <v>10368.3</v>
      </c>
      <c r="F38" s="262" t="s">
        <v>187</v>
      </c>
      <c r="G38" s="339">
        <v>0</v>
      </c>
      <c r="H38" s="339">
        <v>27353.42</v>
      </c>
      <c r="I38" s="339">
        <v>232500</v>
      </c>
      <c r="J38" s="339">
        <v>0</v>
      </c>
      <c r="K38" s="339">
        <v>4244974</v>
      </c>
      <c r="L38" s="13"/>
      <c r="M38" s="352"/>
      <c r="N38" s="13"/>
      <c r="O38" s="13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23.25">
      <c r="A39" s="260">
        <v>26</v>
      </c>
      <c r="B39" s="344" t="s">
        <v>276</v>
      </c>
      <c r="C39" s="262" t="s">
        <v>190</v>
      </c>
      <c r="D39" s="261">
        <v>0</v>
      </c>
      <c r="E39" s="261">
        <v>0</v>
      </c>
      <c r="F39" s="262" t="s">
        <v>190</v>
      </c>
      <c r="G39" s="339">
        <v>0</v>
      </c>
      <c r="H39" s="339">
        <v>0</v>
      </c>
      <c r="I39" s="339">
        <v>796800</v>
      </c>
      <c r="J39" s="339">
        <v>0</v>
      </c>
      <c r="K39" s="339">
        <v>0</v>
      </c>
      <c r="L39" s="13"/>
      <c r="M39" s="352"/>
      <c r="N39" s="13"/>
      <c r="O39" s="13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23.25">
      <c r="A40" s="260">
        <v>27</v>
      </c>
      <c r="B40" s="344" t="s">
        <v>57</v>
      </c>
      <c r="C40" s="262" t="s">
        <v>190</v>
      </c>
      <c r="D40" s="261">
        <v>0</v>
      </c>
      <c r="E40" s="261">
        <v>0</v>
      </c>
      <c r="F40" s="262" t="s">
        <v>190</v>
      </c>
      <c r="G40" s="339">
        <v>0</v>
      </c>
      <c r="H40" s="339">
        <v>0</v>
      </c>
      <c r="I40" s="339">
        <v>1200000</v>
      </c>
      <c r="J40" s="339">
        <v>0</v>
      </c>
      <c r="K40" s="339">
        <v>0</v>
      </c>
      <c r="L40" s="13"/>
      <c r="M40" s="352"/>
      <c r="N40" s="13"/>
      <c r="O40" s="13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23.25">
      <c r="A41" s="260">
        <v>28</v>
      </c>
      <c r="B41" s="344" t="s">
        <v>268</v>
      </c>
      <c r="C41" s="262" t="s">
        <v>190</v>
      </c>
      <c r="D41" s="261">
        <v>0</v>
      </c>
      <c r="E41" s="261">
        <v>0</v>
      </c>
      <c r="F41" s="262" t="s">
        <v>190</v>
      </c>
      <c r="G41" s="339">
        <v>0</v>
      </c>
      <c r="H41" s="339">
        <v>0</v>
      </c>
      <c r="I41" s="339">
        <v>216000</v>
      </c>
      <c r="J41" s="339">
        <v>0</v>
      </c>
      <c r="K41" s="339">
        <v>0</v>
      </c>
      <c r="L41" s="13"/>
      <c r="M41" s="26"/>
      <c r="N41" s="13"/>
      <c r="O41" s="348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23.25">
      <c r="A42" s="265">
        <v>29</v>
      </c>
      <c r="B42" s="349" t="s">
        <v>58</v>
      </c>
      <c r="C42" s="266" t="s">
        <v>187</v>
      </c>
      <c r="D42" s="266">
        <v>2832033</v>
      </c>
      <c r="E42" s="73">
        <v>0</v>
      </c>
      <c r="F42" s="266" t="s">
        <v>187</v>
      </c>
      <c r="G42" s="341">
        <v>0</v>
      </c>
      <c r="H42" s="341">
        <v>2831213</v>
      </c>
      <c r="I42" s="341">
        <v>0</v>
      </c>
      <c r="J42" s="341">
        <v>0</v>
      </c>
      <c r="K42" s="341">
        <v>0</v>
      </c>
      <c r="L42" s="13"/>
      <c r="M42" s="26"/>
      <c r="N42" s="13"/>
      <c r="O42" s="348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23.25">
      <c r="A43" s="267"/>
      <c r="B43" s="350" t="s">
        <v>192</v>
      </c>
      <c r="C43" s="268"/>
      <c r="D43" s="267"/>
      <c r="E43" s="267"/>
      <c r="F43" s="268"/>
      <c r="G43" s="342"/>
      <c r="H43" s="342"/>
      <c r="I43" s="342"/>
      <c r="J43" s="342"/>
      <c r="K43" s="342"/>
      <c r="L43" s="26"/>
      <c r="M43" s="26"/>
      <c r="N43" s="13"/>
      <c r="O43" s="348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23.25">
      <c r="A44" s="260">
        <v>30</v>
      </c>
      <c r="B44" s="344" t="s">
        <v>59</v>
      </c>
      <c r="C44" s="262" t="s">
        <v>187</v>
      </c>
      <c r="D44" s="261">
        <v>47349.4</v>
      </c>
      <c r="E44" s="261">
        <v>0</v>
      </c>
      <c r="F44" s="262" t="s">
        <v>187</v>
      </c>
      <c r="G44" s="339">
        <v>0</v>
      </c>
      <c r="H44" s="339">
        <v>0</v>
      </c>
      <c r="I44" s="339">
        <v>0</v>
      </c>
      <c r="J44" s="339">
        <v>0</v>
      </c>
      <c r="K44" s="339">
        <v>0</v>
      </c>
      <c r="L44" s="13"/>
      <c r="M44" s="13"/>
      <c r="N44" s="13"/>
      <c r="O44" s="13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23.25">
      <c r="A45" s="260">
        <v>31</v>
      </c>
      <c r="B45" s="344" t="s">
        <v>60</v>
      </c>
      <c r="C45" s="262" t="s">
        <v>647</v>
      </c>
      <c r="D45" s="261">
        <v>0</v>
      </c>
      <c r="E45" s="261">
        <v>19107685.15</v>
      </c>
      <c r="F45" s="262" t="s">
        <v>647</v>
      </c>
      <c r="G45" s="339">
        <v>0</v>
      </c>
      <c r="H45" s="339">
        <v>0</v>
      </c>
      <c r="I45" s="339">
        <v>2164531.49</v>
      </c>
      <c r="J45" s="339">
        <v>49902092.99</v>
      </c>
      <c r="K45" s="339">
        <v>640611.55</v>
      </c>
      <c r="L45" s="13"/>
      <c r="M45" s="13"/>
      <c r="N45" s="13"/>
      <c r="O45" s="13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23.25">
      <c r="A46" s="263"/>
      <c r="B46" s="131"/>
      <c r="C46" s="264"/>
      <c r="D46" s="131"/>
      <c r="E46" s="131"/>
      <c r="F46" s="264"/>
      <c r="G46" s="340"/>
      <c r="H46" s="340"/>
      <c r="I46" s="340"/>
      <c r="J46" s="340"/>
      <c r="K46" s="340"/>
      <c r="L46" s="13"/>
      <c r="M46" s="13"/>
      <c r="N46" s="13"/>
      <c r="O46" s="13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23.25">
      <c r="A47" s="257" t="s">
        <v>33</v>
      </c>
      <c r="B47" s="131"/>
      <c r="C47" s="264"/>
      <c r="D47" s="131"/>
      <c r="E47" s="131"/>
      <c r="F47" s="264"/>
      <c r="G47" s="340"/>
      <c r="H47" s="340"/>
      <c r="I47" s="340"/>
      <c r="J47" s="340"/>
      <c r="K47" s="340"/>
      <c r="L47" s="351"/>
      <c r="M47" s="351"/>
      <c r="N47" s="351"/>
      <c r="O47" s="35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23.25">
      <c r="A48" s="488" t="s">
        <v>43</v>
      </c>
      <c r="B48" s="485" t="s">
        <v>638</v>
      </c>
      <c r="C48" s="482" t="s">
        <v>779</v>
      </c>
      <c r="D48" s="483"/>
      <c r="E48" s="484"/>
      <c r="F48" s="482" t="s">
        <v>415</v>
      </c>
      <c r="G48" s="483"/>
      <c r="H48" s="483"/>
      <c r="I48" s="483"/>
      <c r="J48" s="483"/>
      <c r="K48" s="484"/>
      <c r="L48" s="26"/>
      <c r="M48" s="26"/>
      <c r="N48" s="13"/>
      <c r="O48" s="348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398" customFormat="1" ht="23.25">
      <c r="A49" s="489"/>
      <c r="B49" s="491"/>
      <c r="C49" s="394"/>
      <c r="D49" s="394" t="s">
        <v>100</v>
      </c>
      <c r="E49" s="394" t="s">
        <v>104</v>
      </c>
      <c r="F49" s="393"/>
      <c r="G49" s="393" t="s">
        <v>107</v>
      </c>
      <c r="H49" s="485" t="s">
        <v>46</v>
      </c>
      <c r="I49" s="485" t="s">
        <v>47</v>
      </c>
      <c r="J49" s="485" t="s">
        <v>155</v>
      </c>
      <c r="K49" s="485" t="s">
        <v>48</v>
      </c>
      <c r="L49" s="352"/>
      <c r="M49" s="396"/>
      <c r="N49" s="353"/>
      <c r="O49" s="353"/>
      <c r="P49" s="397"/>
      <c r="Q49" s="397"/>
      <c r="R49" s="397"/>
      <c r="S49" s="397"/>
      <c r="T49" s="397"/>
      <c r="U49" s="397"/>
      <c r="V49" s="397"/>
      <c r="W49" s="397"/>
      <c r="X49" s="397"/>
    </row>
    <row r="50" spans="1:24" s="398" customFormat="1" ht="23.25">
      <c r="A50" s="489"/>
      <c r="B50" s="491"/>
      <c r="C50" s="394" t="s">
        <v>652</v>
      </c>
      <c r="D50" s="394" t="s">
        <v>101</v>
      </c>
      <c r="E50" s="394" t="s">
        <v>105</v>
      </c>
      <c r="F50" s="394" t="s">
        <v>652</v>
      </c>
      <c r="G50" s="394" t="s">
        <v>108</v>
      </c>
      <c r="H50" s="486"/>
      <c r="I50" s="486"/>
      <c r="J50" s="486"/>
      <c r="K50" s="486"/>
      <c r="L50" s="354"/>
      <c r="M50" s="399"/>
      <c r="N50" s="354"/>
      <c r="O50" s="354"/>
      <c r="P50" s="397"/>
      <c r="Q50" s="397"/>
      <c r="R50" s="397"/>
      <c r="S50" s="397"/>
      <c r="T50" s="397"/>
      <c r="U50" s="397"/>
      <c r="V50" s="397"/>
      <c r="W50" s="397"/>
      <c r="X50" s="397"/>
    </row>
    <row r="51" spans="1:24" s="398" customFormat="1" ht="23.25">
      <c r="A51" s="489"/>
      <c r="B51" s="491"/>
      <c r="C51" s="394" t="s">
        <v>653</v>
      </c>
      <c r="D51" s="394" t="s">
        <v>102</v>
      </c>
      <c r="E51" s="394" t="s">
        <v>106</v>
      </c>
      <c r="F51" s="394" t="s">
        <v>653</v>
      </c>
      <c r="G51" s="394" t="s">
        <v>44</v>
      </c>
      <c r="H51" s="486"/>
      <c r="I51" s="486"/>
      <c r="J51" s="486"/>
      <c r="K51" s="486"/>
      <c r="L51" s="354"/>
      <c r="M51" s="399"/>
      <c r="N51" s="354"/>
      <c r="O51" s="354"/>
      <c r="P51" s="397"/>
      <c r="Q51" s="397"/>
      <c r="R51" s="397"/>
      <c r="S51" s="397"/>
      <c r="T51" s="397"/>
      <c r="U51" s="397"/>
      <c r="V51" s="397"/>
      <c r="W51" s="397"/>
      <c r="X51" s="397"/>
    </row>
    <row r="52" spans="1:24" s="398" customFormat="1" ht="23.25">
      <c r="A52" s="490"/>
      <c r="B52" s="492"/>
      <c r="C52" s="395"/>
      <c r="D52" s="395" t="s">
        <v>103</v>
      </c>
      <c r="E52" s="395"/>
      <c r="F52" s="395"/>
      <c r="G52" s="395" t="s">
        <v>45</v>
      </c>
      <c r="H52" s="487"/>
      <c r="I52" s="487"/>
      <c r="J52" s="487"/>
      <c r="K52" s="487"/>
      <c r="L52" s="352"/>
      <c r="M52" s="399"/>
      <c r="N52" s="354"/>
      <c r="O52" s="354"/>
      <c r="P52" s="397"/>
      <c r="Q52" s="397"/>
      <c r="R52" s="397"/>
      <c r="S52" s="397"/>
      <c r="T52" s="397"/>
      <c r="U52" s="397"/>
      <c r="V52" s="397"/>
      <c r="W52" s="397"/>
      <c r="X52" s="397"/>
    </row>
    <row r="53" spans="1:24" s="398" customFormat="1" ht="23.25">
      <c r="A53" s="260">
        <v>32</v>
      </c>
      <c r="B53" s="344" t="s">
        <v>373</v>
      </c>
      <c r="C53" s="262" t="s">
        <v>650</v>
      </c>
      <c r="D53" s="261">
        <v>0</v>
      </c>
      <c r="E53" s="261">
        <v>10037535.18</v>
      </c>
      <c r="F53" s="262" t="s">
        <v>650</v>
      </c>
      <c r="G53" s="339">
        <v>22907192</v>
      </c>
      <c r="H53" s="339">
        <v>0</v>
      </c>
      <c r="I53" s="339">
        <v>158587.54</v>
      </c>
      <c r="J53" s="339">
        <v>0</v>
      </c>
      <c r="K53" s="339">
        <v>7409675.82</v>
      </c>
      <c r="L53" s="354"/>
      <c r="M53" s="352"/>
      <c r="N53" s="354"/>
      <c r="O53" s="354"/>
      <c r="P53" s="397"/>
      <c r="Q53" s="397"/>
      <c r="R53" s="397"/>
      <c r="S53" s="397"/>
      <c r="T53" s="397"/>
      <c r="U53" s="397"/>
      <c r="V53" s="397"/>
      <c r="W53" s="397"/>
      <c r="X53" s="397"/>
    </row>
    <row r="54" spans="1:15" s="259" customFormat="1" ht="23.25">
      <c r="A54" s="260">
        <v>33</v>
      </c>
      <c r="B54" s="344" t="s">
        <v>338</v>
      </c>
      <c r="C54" s="262" t="s">
        <v>187</v>
      </c>
      <c r="D54" s="261">
        <v>0</v>
      </c>
      <c r="E54" s="261">
        <v>5497339</v>
      </c>
      <c r="F54" s="262" t="s">
        <v>187</v>
      </c>
      <c r="G54" s="339">
        <v>31287100</v>
      </c>
      <c r="H54" s="339">
        <v>0</v>
      </c>
      <c r="I54" s="339">
        <v>1055854.39</v>
      </c>
      <c r="J54" s="339">
        <v>0</v>
      </c>
      <c r="K54" s="339">
        <v>0</v>
      </c>
      <c r="L54" s="13"/>
      <c r="M54" s="352"/>
      <c r="N54" s="13"/>
      <c r="O54" s="13"/>
    </row>
    <row r="55" spans="1:15" s="259" customFormat="1" ht="23.25">
      <c r="A55" s="260">
        <v>34</v>
      </c>
      <c r="B55" s="344" t="s">
        <v>61</v>
      </c>
      <c r="C55" s="262" t="s">
        <v>169</v>
      </c>
      <c r="D55" s="261">
        <v>2294663.73</v>
      </c>
      <c r="E55" s="261">
        <v>0</v>
      </c>
      <c r="F55" s="262" t="s">
        <v>647</v>
      </c>
      <c r="G55" s="339">
        <v>0</v>
      </c>
      <c r="H55" s="339">
        <v>3604968.4</v>
      </c>
      <c r="I55" s="339">
        <v>71326.4</v>
      </c>
      <c r="J55" s="339">
        <v>0</v>
      </c>
      <c r="K55" s="339">
        <v>17814.28</v>
      </c>
      <c r="L55" s="13"/>
      <c r="M55" s="352"/>
      <c r="N55" s="13"/>
      <c r="O55" s="13"/>
    </row>
    <row r="56" spans="1:15" s="259" customFormat="1" ht="23.25">
      <c r="A56" s="260">
        <v>35</v>
      </c>
      <c r="B56" s="344" t="s">
        <v>62</v>
      </c>
      <c r="C56" s="262" t="s">
        <v>187</v>
      </c>
      <c r="D56" s="261">
        <v>2999163.74</v>
      </c>
      <c r="E56" s="261">
        <v>0</v>
      </c>
      <c r="F56" s="262" t="s">
        <v>187</v>
      </c>
      <c r="G56" s="339">
        <v>0</v>
      </c>
      <c r="H56" s="339">
        <v>5123366.13</v>
      </c>
      <c r="I56" s="339">
        <v>1727.85</v>
      </c>
      <c r="J56" s="339">
        <v>0</v>
      </c>
      <c r="K56" s="339">
        <v>348800</v>
      </c>
      <c r="L56" s="13"/>
      <c r="M56" s="352"/>
      <c r="N56" s="13"/>
      <c r="O56" s="13"/>
    </row>
    <row r="57" spans="1:15" s="259" customFormat="1" ht="23.25">
      <c r="A57" s="260">
        <v>36</v>
      </c>
      <c r="B57" s="344" t="s">
        <v>63</v>
      </c>
      <c r="C57" s="262" t="s">
        <v>187</v>
      </c>
      <c r="D57" s="261">
        <v>2474401</v>
      </c>
      <c r="E57" s="261">
        <v>0</v>
      </c>
      <c r="F57" s="262" t="s">
        <v>187</v>
      </c>
      <c r="G57" s="339">
        <v>0</v>
      </c>
      <c r="H57" s="339">
        <v>5040299.34</v>
      </c>
      <c r="I57" s="339">
        <v>9958.44</v>
      </c>
      <c r="J57" s="339">
        <v>0</v>
      </c>
      <c r="K57" s="339">
        <v>592000</v>
      </c>
      <c r="L57" s="13"/>
      <c r="M57" s="352"/>
      <c r="N57" s="13"/>
      <c r="O57" s="13"/>
    </row>
    <row r="58" spans="1:15" s="259" customFormat="1" ht="23.25">
      <c r="A58" s="260">
        <v>37</v>
      </c>
      <c r="B58" s="344" t="s">
        <v>64</v>
      </c>
      <c r="C58" s="262" t="s">
        <v>189</v>
      </c>
      <c r="D58" s="261">
        <v>0</v>
      </c>
      <c r="E58" s="261">
        <v>0</v>
      </c>
      <c r="F58" s="262" t="s">
        <v>189</v>
      </c>
      <c r="G58" s="339">
        <v>0</v>
      </c>
      <c r="H58" s="339">
        <v>0</v>
      </c>
      <c r="I58" s="339">
        <v>3102.75</v>
      </c>
      <c r="J58" s="339">
        <v>0</v>
      </c>
      <c r="K58" s="339">
        <v>1760709.3</v>
      </c>
      <c r="L58" s="13"/>
      <c r="M58" s="352"/>
      <c r="N58" s="13"/>
      <c r="O58" s="13"/>
    </row>
    <row r="59" spans="1:24" ht="23.25">
      <c r="A59" s="260">
        <v>38</v>
      </c>
      <c r="B59" s="344" t="s">
        <v>356</v>
      </c>
      <c r="C59" s="262" t="s">
        <v>190</v>
      </c>
      <c r="D59" s="261">
        <v>0</v>
      </c>
      <c r="E59" s="261">
        <v>193870.99</v>
      </c>
      <c r="F59" s="262" t="s">
        <v>190</v>
      </c>
      <c r="G59" s="339">
        <v>0</v>
      </c>
      <c r="H59" s="339">
        <v>0</v>
      </c>
      <c r="I59" s="339">
        <v>13568.03</v>
      </c>
      <c r="J59" s="339">
        <v>0</v>
      </c>
      <c r="K59" s="339">
        <v>643900.39</v>
      </c>
      <c r="L59" s="13"/>
      <c r="M59" s="352"/>
      <c r="N59" s="13"/>
      <c r="O59" s="13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ht="23.25">
      <c r="A60" s="260">
        <v>39</v>
      </c>
      <c r="B60" s="344" t="s">
        <v>65</v>
      </c>
      <c r="C60" s="262" t="s">
        <v>187</v>
      </c>
      <c r="D60" s="261">
        <v>0</v>
      </c>
      <c r="E60" s="261">
        <v>11556</v>
      </c>
      <c r="F60" s="262" t="s">
        <v>187</v>
      </c>
      <c r="G60" s="339">
        <v>0</v>
      </c>
      <c r="H60" s="339">
        <v>0</v>
      </c>
      <c r="I60" s="339">
        <v>852410</v>
      </c>
      <c r="J60" s="339">
        <v>0</v>
      </c>
      <c r="K60" s="339">
        <v>1851300</v>
      </c>
      <c r="L60" s="13"/>
      <c r="M60" s="352"/>
      <c r="N60" s="13"/>
      <c r="O60" s="13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ht="23.25">
      <c r="A61" s="260">
        <v>40</v>
      </c>
      <c r="B61" s="344" t="s">
        <v>66</v>
      </c>
      <c r="C61" s="262" t="s">
        <v>187</v>
      </c>
      <c r="D61" s="261">
        <v>64959160.88</v>
      </c>
      <c r="E61" s="261">
        <v>0</v>
      </c>
      <c r="F61" s="262" t="s">
        <v>187</v>
      </c>
      <c r="G61" s="339">
        <v>13569357.91</v>
      </c>
      <c r="H61" s="339">
        <v>41138977.24</v>
      </c>
      <c r="I61" s="339">
        <v>0</v>
      </c>
      <c r="J61" s="339">
        <v>0</v>
      </c>
      <c r="K61" s="339">
        <v>343</v>
      </c>
      <c r="L61" s="13"/>
      <c r="M61" s="352"/>
      <c r="N61" s="13"/>
      <c r="O61" s="13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ht="23.25">
      <c r="A62" s="260">
        <v>41</v>
      </c>
      <c r="B62" s="344" t="s">
        <v>67</v>
      </c>
      <c r="C62" s="262" t="s">
        <v>190</v>
      </c>
      <c r="D62" s="261">
        <v>3463.08</v>
      </c>
      <c r="E62" s="261">
        <v>5958.26</v>
      </c>
      <c r="F62" s="262" t="s">
        <v>190</v>
      </c>
      <c r="G62" s="339">
        <v>0</v>
      </c>
      <c r="H62" s="339">
        <v>0</v>
      </c>
      <c r="I62" s="339">
        <v>20909.66</v>
      </c>
      <c r="J62" s="339">
        <v>0</v>
      </c>
      <c r="K62" s="339">
        <v>58231.68</v>
      </c>
      <c r="L62" s="13"/>
      <c r="M62" s="352"/>
      <c r="N62" s="13"/>
      <c r="O62" s="13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ht="23.25">
      <c r="A63" s="260">
        <v>42</v>
      </c>
      <c r="B63" s="344" t="s">
        <v>334</v>
      </c>
      <c r="C63" s="262" t="s">
        <v>187</v>
      </c>
      <c r="D63" s="261">
        <v>17906964.39</v>
      </c>
      <c r="E63" s="261">
        <v>15426234.17</v>
      </c>
      <c r="F63" s="262" t="s">
        <v>187</v>
      </c>
      <c r="G63" s="339">
        <v>0</v>
      </c>
      <c r="H63" s="339">
        <v>52680205.6</v>
      </c>
      <c r="I63" s="339">
        <v>4428207.41</v>
      </c>
      <c r="J63" s="339">
        <v>31160705.85</v>
      </c>
      <c r="K63" s="339">
        <v>6304.16</v>
      </c>
      <c r="L63" s="13"/>
      <c r="M63" s="352"/>
      <c r="N63" s="13"/>
      <c r="O63" s="13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1:24" ht="23.25">
      <c r="A64" s="260">
        <v>43</v>
      </c>
      <c r="B64" s="344" t="s">
        <v>376</v>
      </c>
      <c r="C64" s="262" t="s">
        <v>190</v>
      </c>
      <c r="D64" s="261">
        <v>0</v>
      </c>
      <c r="E64" s="261">
        <v>3583240.61</v>
      </c>
      <c r="F64" s="262" t="s">
        <v>190</v>
      </c>
      <c r="G64" s="339">
        <v>0</v>
      </c>
      <c r="H64" s="339">
        <v>0</v>
      </c>
      <c r="I64" s="339">
        <v>1751824.07</v>
      </c>
      <c r="J64" s="339">
        <v>0</v>
      </c>
      <c r="K64" s="339">
        <v>12788036.63</v>
      </c>
      <c r="L64" s="13"/>
      <c r="M64" s="352"/>
      <c r="N64" s="13"/>
      <c r="O64" s="13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1:24" ht="23.25">
      <c r="A65" s="260">
        <v>44</v>
      </c>
      <c r="B65" s="344" t="s">
        <v>252</v>
      </c>
      <c r="C65" s="262" t="s">
        <v>190</v>
      </c>
      <c r="D65" s="261">
        <v>0</v>
      </c>
      <c r="E65" s="261">
        <v>0</v>
      </c>
      <c r="F65" s="262" t="s">
        <v>190</v>
      </c>
      <c r="G65" s="339">
        <v>0</v>
      </c>
      <c r="H65" s="339">
        <v>0</v>
      </c>
      <c r="I65" s="339">
        <v>861944.3</v>
      </c>
      <c r="J65" s="339">
        <v>0</v>
      </c>
      <c r="K65" s="339">
        <v>0</v>
      </c>
      <c r="L65" s="13"/>
      <c r="M65" s="352"/>
      <c r="N65" s="13"/>
      <c r="O65" s="13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ht="23.25">
      <c r="A66" s="260">
        <v>45</v>
      </c>
      <c r="B66" s="344" t="s">
        <v>287</v>
      </c>
      <c r="C66" s="262" t="s">
        <v>190</v>
      </c>
      <c r="D66" s="261">
        <v>5000</v>
      </c>
      <c r="E66" s="261">
        <v>0</v>
      </c>
      <c r="F66" s="262" t="s">
        <v>190</v>
      </c>
      <c r="G66" s="339">
        <v>0</v>
      </c>
      <c r="H66" s="339">
        <v>0</v>
      </c>
      <c r="I66" s="339">
        <v>10000</v>
      </c>
      <c r="J66" s="339">
        <v>0</v>
      </c>
      <c r="K66" s="339">
        <v>0</v>
      </c>
      <c r="L66" s="13"/>
      <c r="M66" s="352"/>
      <c r="N66" s="13"/>
      <c r="O66" s="13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ht="23.25">
      <c r="A67" s="260">
        <v>46</v>
      </c>
      <c r="B67" s="344" t="s">
        <v>36</v>
      </c>
      <c r="C67" s="262" t="s">
        <v>187</v>
      </c>
      <c r="D67" s="261">
        <v>95310.52</v>
      </c>
      <c r="E67" s="261">
        <v>0</v>
      </c>
      <c r="F67" s="262" t="s">
        <v>187</v>
      </c>
      <c r="G67" s="339">
        <v>0</v>
      </c>
      <c r="H67" s="339">
        <v>89075.25</v>
      </c>
      <c r="I67" s="339">
        <v>36750000</v>
      </c>
      <c r="J67" s="339">
        <v>0</v>
      </c>
      <c r="K67" s="339">
        <v>0</v>
      </c>
      <c r="L67" s="13"/>
      <c r="M67" s="352"/>
      <c r="N67" s="13"/>
      <c r="O67" s="13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23.25">
      <c r="A68" s="260">
        <v>47</v>
      </c>
      <c r="B68" s="344" t="s">
        <v>68</v>
      </c>
      <c r="C68" s="262" t="s">
        <v>187</v>
      </c>
      <c r="D68" s="261">
        <v>349595.25</v>
      </c>
      <c r="E68" s="261">
        <v>0</v>
      </c>
      <c r="F68" s="262" t="s">
        <v>187</v>
      </c>
      <c r="G68" s="339">
        <v>0</v>
      </c>
      <c r="H68" s="339">
        <v>666357.33</v>
      </c>
      <c r="I68" s="339">
        <v>210</v>
      </c>
      <c r="J68" s="339">
        <v>7570.09</v>
      </c>
      <c r="K68" s="339">
        <v>0</v>
      </c>
      <c r="L68" s="13"/>
      <c r="M68" s="352"/>
      <c r="N68" s="13"/>
      <c r="O68" s="13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ht="23.25">
      <c r="A69" s="263"/>
      <c r="B69" s="131"/>
      <c r="C69" s="264"/>
      <c r="D69" s="131"/>
      <c r="E69" s="131"/>
      <c r="F69" s="264"/>
      <c r="G69" s="340"/>
      <c r="H69" s="340"/>
      <c r="I69" s="340"/>
      <c r="J69" s="340"/>
      <c r="K69" s="340"/>
      <c r="L69" s="13"/>
      <c r="M69" s="352"/>
      <c r="N69" s="13"/>
      <c r="O69" s="13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ht="23.25">
      <c r="A70" s="257" t="s">
        <v>33</v>
      </c>
      <c r="B70" s="131"/>
      <c r="C70" s="264"/>
      <c r="D70" s="131"/>
      <c r="E70" s="131"/>
      <c r="F70" s="264"/>
      <c r="G70" s="340"/>
      <c r="H70" s="340"/>
      <c r="I70" s="340"/>
      <c r="J70" s="340"/>
      <c r="K70" s="340"/>
      <c r="L70" s="13"/>
      <c r="M70" s="352"/>
      <c r="N70" s="13"/>
      <c r="O70" s="13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ht="23.25">
      <c r="A71" s="488" t="s">
        <v>43</v>
      </c>
      <c r="B71" s="485" t="s">
        <v>638</v>
      </c>
      <c r="C71" s="482" t="s">
        <v>779</v>
      </c>
      <c r="D71" s="483"/>
      <c r="E71" s="484"/>
      <c r="F71" s="482" t="s">
        <v>415</v>
      </c>
      <c r="G71" s="483"/>
      <c r="H71" s="483"/>
      <c r="I71" s="483"/>
      <c r="J71" s="483"/>
      <c r="K71" s="484"/>
      <c r="L71" s="340"/>
      <c r="M71" s="340"/>
      <c r="N71" s="340"/>
      <c r="O71" s="340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s="398" customFormat="1" ht="23.25">
      <c r="A72" s="489"/>
      <c r="B72" s="491"/>
      <c r="C72" s="394"/>
      <c r="D72" s="394" t="s">
        <v>100</v>
      </c>
      <c r="E72" s="394" t="s">
        <v>104</v>
      </c>
      <c r="F72" s="393"/>
      <c r="G72" s="393" t="s">
        <v>107</v>
      </c>
      <c r="H72" s="485" t="s">
        <v>46</v>
      </c>
      <c r="I72" s="485" t="s">
        <v>47</v>
      </c>
      <c r="J72" s="485" t="s">
        <v>155</v>
      </c>
      <c r="K72" s="485" t="s">
        <v>48</v>
      </c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</row>
    <row r="73" spans="1:24" s="398" customFormat="1" ht="23.25">
      <c r="A73" s="489"/>
      <c r="B73" s="491"/>
      <c r="C73" s="394" t="s">
        <v>652</v>
      </c>
      <c r="D73" s="394" t="s">
        <v>101</v>
      </c>
      <c r="E73" s="394" t="s">
        <v>105</v>
      </c>
      <c r="F73" s="394" t="s">
        <v>652</v>
      </c>
      <c r="G73" s="394" t="s">
        <v>108</v>
      </c>
      <c r="H73" s="486"/>
      <c r="I73" s="486"/>
      <c r="J73" s="486"/>
      <c r="K73" s="486"/>
      <c r="L73" s="354"/>
      <c r="M73" s="352"/>
      <c r="N73" s="354"/>
      <c r="O73" s="401"/>
      <c r="P73" s="397"/>
      <c r="Q73" s="397"/>
      <c r="R73" s="397"/>
      <c r="S73" s="397"/>
      <c r="T73" s="397"/>
      <c r="U73" s="397"/>
      <c r="V73" s="397"/>
      <c r="W73" s="397"/>
      <c r="X73" s="397"/>
    </row>
    <row r="74" spans="1:24" s="398" customFormat="1" ht="23.25">
      <c r="A74" s="489"/>
      <c r="B74" s="491"/>
      <c r="C74" s="394" t="s">
        <v>653</v>
      </c>
      <c r="D74" s="394" t="s">
        <v>102</v>
      </c>
      <c r="E74" s="394" t="s">
        <v>106</v>
      </c>
      <c r="F74" s="394" t="s">
        <v>653</v>
      </c>
      <c r="G74" s="394" t="s">
        <v>44</v>
      </c>
      <c r="H74" s="486"/>
      <c r="I74" s="486"/>
      <c r="J74" s="486"/>
      <c r="K74" s="486"/>
      <c r="L74" s="354"/>
      <c r="M74" s="399"/>
      <c r="N74" s="354"/>
      <c r="O74" s="354"/>
      <c r="P74" s="397"/>
      <c r="Q74" s="397"/>
      <c r="R74" s="397"/>
      <c r="S74" s="397"/>
      <c r="T74" s="397"/>
      <c r="U74" s="397"/>
      <c r="V74" s="397"/>
      <c r="W74" s="397"/>
      <c r="X74" s="397"/>
    </row>
    <row r="75" spans="1:24" s="398" customFormat="1" ht="23.25">
      <c r="A75" s="490"/>
      <c r="B75" s="492"/>
      <c r="C75" s="395"/>
      <c r="D75" s="395" t="s">
        <v>103</v>
      </c>
      <c r="E75" s="395"/>
      <c r="F75" s="395"/>
      <c r="G75" s="395" t="s">
        <v>45</v>
      </c>
      <c r="H75" s="487"/>
      <c r="I75" s="487"/>
      <c r="J75" s="487"/>
      <c r="K75" s="487"/>
      <c r="L75" s="352"/>
      <c r="M75" s="399"/>
      <c r="N75" s="354"/>
      <c r="O75" s="354"/>
      <c r="P75" s="397"/>
      <c r="Q75" s="397"/>
      <c r="R75" s="397"/>
      <c r="S75" s="397"/>
      <c r="T75" s="397"/>
      <c r="U75" s="397"/>
      <c r="V75" s="397"/>
      <c r="W75" s="397"/>
      <c r="X75" s="397"/>
    </row>
    <row r="76" spans="1:24" s="398" customFormat="1" ht="23.25">
      <c r="A76" s="260">
        <v>48</v>
      </c>
      <c r="B76" s="344" t="s">
        <v>69</v>
      </c>
      <c r="C76" s="262" t="s">
        <v>190</v>
      </c>
      <c r="D76" s="261">
        <v>2605145.54</v>
      </c>
      <c r="E76" s="261">
        <v>0</v>
      </c>
      <c r="F76" s="262" t="s">
        <v>190</v>
      </c>
      <c r="G76" s="339">
        <v>0</v>
      </c>
      <c r="H76" s="339">
        <v>4579482.87</v>
      </c>
      <c r="I76" s="339">
        <v>62120.19</v>
      </c>
      <c r="J76" s="339">
        <v>0</v>
      </c>
      <c r="K76" s="339">
        <v>0</v>
      </c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</row>
    <row r="77" spans="1:24" ht="23.25">
      <c r="A77" s="260">
        <v>49</v>
      </c>
      <c r="B77" s="344" t="s">
        <v>70</v>
      </c>
      <c r="C77" s="262" t="s">
        <v>187</v>
      </c>
      <c r="D77" s="261">
        <v>1114103.19</v>
      </c>
      <c r="E77" s="261">
        <v>0</v>
      </c>
      <c r="F77" s="262" t="s">
        <v>187</v>
      </c>
      <c r="G77" s="339">
        <v>0</v>
      </c>
      <c r="H77" s="339">
        <v>2446954.14</v>
      </c>
      <c r="I77" s="339">
        <v>60589.04</v>
      </c>
      <c r="J77" s="339">
        <v>0</v>
      </c>
      <c r="K77" s="339">
        <v>0</v>
      </c>
      <c r="L77" s="13"/>
      <c r="M77" s="352"/>
      <c r="N77" s="13"/>
      <c r="O77" s="13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23.25">
      <c r="A78" s="260">
        <v>50</v>
      </c>
      <c r="B78" s="344" t="s">
        <v>71</v>
      </c>
      <c r="C78" s="262" t="s">
        <v>187</v>
      </c>
      <c r="D78" s="261">
        <v>0</v>
      </c>
      <c r="E78" s="261">
        <v>0</v>
      </c>
      <c r="F78" s="262" t="s">
        <v>187</v>
      </c>
      <c r="G78" s="339">
        <v>0</v>
      </c>
      <c r="H78" s="339">
        <v>0</v>
      </c>
      <c r="I78" s="339">
        <v>0</v>
      </c>
      <c r="J78" s="339">
        <v>0</v>
      </c>
      <c r="K78" s="339">
        <v>212738.29</v>
      </c>
      <c r="L78" s="13"/>
      <c r="M78" s="352"/>
      <c r="N78" s="13"/>
      <c r="O78" s="13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15" s="259" customFormat="1" ht="23.25">
      <c r="A79" s="260">
        <v>51</v>
      </c>
      <c r="B79" s="344" t="s">
        <v>72</v>
      </c>
      <c r="C79" s="262" t="s">
        <v>189</v>
      </c>
      <c r="D79" s="261">
        <v>0</v>
      </c>
      <c r="E79" s="261">
        <v>4546552.89</v>
      </c>
      <c r="F79" s="262" t="s">
        <v>189</v>
      </c>
      <c r="G79" s="339">
        <v>0</v>
      </c>
      <c r="H79" s="339">
        <v>0</v>
      </c>
      <c r="I79" s="339">
        <v>20254.69</v>
      </c>
      <c r="J79" s="339">
        <v>0</v>
      </c>
      <c r="K79" s="339">
        <v>17033898.49</v>
      </c>
      <c r="L79" s="13"/>
      <c r="M79" s="352"/>
      <c r="N79" s="13"/>
      <c r="O79" s="13"/>
    </row>
    <row r="80" spans="1:15" s="259" customFormat="1" ht="23.25">
      <c r="A80" s="260">
        <v>52</v>
      </c>
      <c r="B80" s="344" t="s">
        <v>73</v>
      </c>
      <c r="C80" s="262" t="s">
        <v>190</v>
      </c>
      <c r="D80" s="261">
        <v>595019.11</v>
      </c>
      <c r="E80" s="261">
        <v>39722309.25</v>
      </c>
      <c r="F80" s="262" t="s">
        <v>190</v>
      </c>
      <c r="G80" s="339">
        <v>0</v>
      </c>
      <c r="H80" s="339">
        <v>1052320.8</v>
      </c>
      <c r="I80" s="339">
        <v>2402359.81</v>
      </c>
      <c r="J80" s="339">
        <v>109178185.33</v>
      </c>
      <c r="K80" s="339">
        <v>13827289.23</v>
      </c>
      <c r="L80" s="13"/>
      <c r="M80" s="352"/>
      <c r="N80" s="13"/>
      <c r="O80" s="13"/>
    </row>
    <row r="81" spans="1:15" s="259" customFormat="1" ht="23.25">
      <c r="A81" s="260">
        <v>53</v>
      </c>
      <c r="B81" s="344" t="s">
        <v>74</v>
      </c>
      <c r="C81" s="262" t="s">
        <v>98</v>
      </c>
      <c r="D81" s="261">
        <v>2350818.86</v>
      </c>
      <c r="E81" s="261">
        <v>0</v>
      </c>
      <c r="F81" s="262" t="s">
        <v>98</v>
      </c>
      <c r="G81" s="339">
        <v>0</v>
      </c>
      <c r="H81" s="339">
        <v>4794641.79</v>
      </c>
      <c r="I81" s="339">
        <v>60001.11</v>
      </c>
      <c r="J81" s="339">
        <v>0</v>
      </c>
      <c r="K81" s="339">
        <v>583100</v>
      </c>
      <c r="L81" s="13"/>
      <c r="M81" s="352"/>
      <c r="N81" s="13"/>
      <c r="O81" s="13"/>
    </row>
    <row r="82" spans="1:15" s="259" customFormat="1" ht="23.25">
      <c r="A82" s="260">
        <v>54</v>
      </c>
      <c r="B82" s="344" t="s">
        <v>75</v>
      </c>
      <c r="C82" s="262" t="s">
        <v>190</v>
      </c>
      <c r="D82" s="261">
        <v>2479409.63</v>
      </c>
      <c r="E82" s="261">
        <v>0</v>
      </c>
      <c r="F82" s="262" t="s">
        <v>190</v>
      </c>
      <c r="G82" s="339">
        <v>0</v>
      </c>
      <c r="H82" s="339">
        <v>4838971.95</v>
      </c>
      <c r="I82" s="339">
        <v>69929.44</v>
      </c>
      <c r="J82" s="339">
        <v>0</v>
      </c>
      <c r="K82" s="339">
        <v>1308767.34</v>
      </c>
      <c r="L82" s="13"/>
      <c r="M82" s="352"/>
      <c r="N82" s="13"/>
      <c r="O82" s="13"/>
    </row>
    <row r="83" spans="1:15" s="259" customFormat="1" ht="23.25">
      <c r="A83" s="260">
        <v>55</v>
      </c>
      <c r="B83" s="344" t="s">
        <v>76</v>
      </c>
      <c r="C83" s="262" t="s">
        <v>187</v>
      </c>
      <c r="D83" s="261">
        <v>4310102.58</v>
      </c>
      <c r="E83" s="261">
        <v>0</v>
      </c>
      <c r="F83" s="262" t="s">
        <v>187</v>
      </c>
      <c r="G83" s="339">
        <v>0</v>
      </c>
      <c r="H83" s="339">
        <v>8305928.19</v>
      </c>
      <c r="I83" s="339">
        <v>88188.62</v>
      </c>
      <c r="J83" s="339">
        <v>0</v>
      </c>
      <c r="K83" s="339">
        <v>494000</v>
      </c>
      <c r="L83" s="13"/>
      <c r="M83" s="352"/>
      <c r="N83" s="13"/>
      <c r="O83" s="13"/>
    </row>
    <row r="84" spans="1:24" ht="23.25">
      <c r="A84" s="260">
        <v>56</v>
      </c>
      <c r="B84" s="344" t="s">
        <v>77</v>
      </c>
      <c r="C84" s="262" t="s">
        <v>189</v>
      </c>
      <c r="D84" s="261">
        <v>0</v>
      </c>
      <c r="E84" s="261">
        <v>70039.84</v>
      </c>
      <c r="F84" s="262" t="s">
        <v>189</v>
      </c>
      <c r="G84" s="339">
        <v>57000</v>
      </c>
      <c r="H84" s="339">
        <v>0</v>
      </c>
      <c r="I84" s="339">
        <v>130674.11</v>
      </c>
      <c r="J84" s="339">
        <v>0</v>
      </c>
      <c r="K84" s="339">
        <v>449638.04</v>
      </c>
      <c r="L84" s="13"/>
      <c r="M84" s="352"/>
      <c r="N84" s="13"/>
      <c r="O84" s="13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ht="23.25">
      <c r="A85" s="260">
        <v>57</v>
      </c>
      <c r="B85" s="344" t="s">
        <v>283</v>
      </c>
      <c r="C85" s="262" t="s">
        <v>190</v>
      </c>
      <c r="D85" s="261">
        <v>4309.65</v>
      </c>
      <c r="E85" s="261">
        <v>6377569.49</v>
      </c>
      <c r="F85" s="262" t="s">
        <v>190</v>
      </c>
      <c r="G85" s="339">
        <v>0</v>
      </c>
      <c r="H85" s="339">
        <v>0</v>
      </c>
      <c r="I85" s="339">
        <v>1173846.98</v>
      </c>
      <c r="J85" s="339">
        <v>15741247.46</v>
      </c>
      <c r="K85" s="339">
        <v>15232.88</v>
      </c>
      <c r="L85" s="13"/>
      <c r="M85" s="352"/>
      <c r="N85" s="13"/>
      <c r="O85" s="13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ht="23.25">
      <c r="A86" s="260">
        <v>58</v>
      </c>
      <c r="B86" s="344" t="s">
        <v>78</v>
      </c>
      <c r="C86" s="262" t="s">
        <v>187</v>
      </c>
      <c r="D86" s="261">
        <v>1130.01</v>
      </c>
      <c r="E86" s="261">
        <v>5901048.09</v>
      </c>
      <c r="F86" s="262" t="s">
        <v>187</v>
      </c>
      <c r="G86" s="339">
        <v>0</v>
      </c>
      <c r="H86" s="339">
        <v>6056.08</v>
      </c>
      <c r="I86" s="339">
        <v>948890</v>
      </c>
      <c r="J86" s="339">
        <v>0</v>
      </c>
      <c r="K86" s="339">
        <v>28527192.21</v>
      </c>
      <c r="L86" s="13"/>
      <c r="M86" s="352"/>
      <c r="N86" s="13"/>
      <c r="O86" s="13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ht="23.25">
      <c r="A87" s="260">
        <v>59</v>
      </c>
      <c r="B87" s="344" t="s">
        <v>37</v>
      </c>
      <c r="C87" s="262" t="s">
        <v>187</v>
      </c>
      <c r="D87" s="261">
        <v>1078560</v>
      </c>
      <c r="E87" s="261">
        <v>108091.4</v>
      </c>
      <c r="F87" s="262" t="s">
        <v>187</v>
      </c>
      <c r="G87" s="339">
        <v>0</v>
      </c>
      <c r="H87" s="339">
        <v>1015875</v>
      </c>
      <c r="I87" s="339">
        <v>4450000</v>
      </c>
      <c r="J87" s="339">
        <v>111420</v>
      </c>
      <c r="K87" s="339">
        <v>400</v>
      </c>
      <c r="L87" s="13"/>
      <c r="M87" s="352"/>
      <c r="N87" s="13"/>
      <c r="O87" s="13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ht="23.25">
      <c r="A88" s="260">
        <v>60</v>
      </c>
      <c r="B88" s="344" t="s">
        <v>320</v>
      </c>
      <c r="C88" s="262" t="s">
        <v>187</v>
      </c>
      <c r="D88" s="261">
        <v>0</v>
      </c>
      <c r="E88" s="261">
        <v>0</v>
      </c>
      <c r="F88" s="262" t="s">
        <v>187</v>
      </c>
      <c r="G88" s="339">
        <v>0</v>
      </c>
      <c r="H88" s="339">
        <v>0</v>
      </c>
      <c r="I88" s="339">
        <v>4079249.45</v>
      </c>
      <c r="J88" s="339">
        <v>0</v>
      </c>
      <c r="K88" s="339">
        <v>0</v>
      </c>
      <c r="L88" s="13"/>
      <c r="M88" s="352"/>
      <c r="N88" s="13"/>
      <c r="O88" s="13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ht="23.25">
      <c r="A89" s="260">
        <v>61</v>
      </c>
      <c r="B89" s="344" t="s">
        <v>79</v>
      </c>
      <c r="C89" s="262" t="s">
        <v>187</v>
      </c>
      <c r="D89" s="261">
        <v>0</v>
      </c>
      <c r="E89" s="261">
        <v>0</v>
      </c>
      <c r="F89" s="262" t="s">
        <v>187</v>
      </c>
      <c r="G89" s="339">
        <v>0</v>
      </c>
      <c r="H89" s="339">
        <v>0</v>
      </c>
      <c r="I89" s="339">
        <v>1328640</v>
      </c>
      <c r="J89" s="339">
        <v>0</v>
      </c>
      <c r="K89" s="339">
        <v>0</v>
      </c>
      <c r="L89" s="13"/>
      <c r="M89" s="352"/>
      <c r="N89" s="13"/>
      <c r="O89" s="13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ht="23.25">
      <c r="A90" s="260">
        <v>62</v>
      </c>
      <c r="B90" s="344" t="s">
        <v>262</v>
      </c>
      <c r="C90" s="262" t="s">
        <v>187</v>
      </c>
      <c r="D90" s="261">
        <v>0</v>
      </c>
      <c r="E90" s="261">
        <v>0</v>
      </c>
      <c r="F90" s="262" t="s">
        <v>187</v>
      </c>
      <c r="G90" s="339">
        <v>0</v>
      </c>
      <c r="H90" s="339">
        <v>0</v>
      </c>
      <c r="I90" s="339">
        <v>2464000</v>
      </c>
      <c r="J90" s="339">
        <v>0</v>
      </c>
      <c r="K90" s="339">
        <v>0</v>
      </c>
      <c r="L90" s="13"/>
      <c r="M90" s="352"/>
      <c r="N90" s="13"/>
      <c r="O90" s="13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ht="23.25">
      <c r="A91" s="260">
        <v>63</v>
      </c>
      <c r="B91" s="344" t="s">
        <v>80</v>
      </c>
      <c r="C91" s="262" t="s">
        <v>650</v>
      </c>
      <c r="D91" s="261">
        <v>2000</v>
      </c>
      <c r="E91" s="261">
        <v>0</v>
      </c>
      <c r="F91" s="262" t="s">
        <v>650</v>
      </c>
      <c r="G91" s="339">
        <v>0</v>
      </c>
      <c r="H91" s="339">
        <v>0</v>
      </c>
      <c r="I91" s="339">
        <v>2704615.54</v>
      </c>
      <c r="J91" s="339">
        <v>0</v>
      </c>
      <c r="K91" s="339">
        <v>0</v>
      </c>
      <c r="L91" s="13"/>
      <c r="M91" s="352"/>
      <c r="N91" s="13"/>
      <c r="O91" s="13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ht="23.25">
      <c r="A92" s="263"/>
      <c r="B92" s="131"/>
      <c r="C92" s="264"/>
      <c r="D92" s="131"/>
      <c r="E92" s="131"/>
      <c r="F92" s="264"/>
      <c r="G92" s="340"/>
      <c r="H92" s="340"/>
      <c r="I92" s="340"/>
      <c r="J92" s="340"/>
      <c r="K92" s="340"/>
      <c r="L92" s="351"/>
      <c r="M92" s="351"/>
      <c r="N92" s="351"/>
      <c r="O92" s="35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ht="23.25">
      <c r="A93" s="257" t="s">
        <v>33</v>
      </c>
      <c r="B93" s="131"/>
      <c r="C93" s="264"/>
      <c r="D93" s="131"/>
      <c r="E93" s="131"/>
      <c r="F93" s="264"/>
      <c r="G93" s="340"/>
      <c r="H93" s="340"/>
      <c r="I93" s="340"/>
      <c r="J93" s="340"/>
      <c r="K93" s="340"/>
      <c r="L93" s="26"/>
      <c r="M93" s="26"/>
      <c r="N93" s="13"/>
      <c r="O93" s="348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ht="23.25">
      <c r="A94" s="488" t="s">
        <v>43</v>
      </c>
      <c r="B94" s="485" t="s">
        <v>638</v>
      </c>
      <c r="C94" s="482" t="s">
        <v>779</v>
      </c>
      <c r="D94" s="483"/>
      <c r="E94" s="484"/>
      <c r="F94" s="482" t="s">
        <v>415</v>
      </c>
      <c r="G94" s="483"/>
      <c r="H94" s="483"/>
      <c r="I94" s="483"/>
      <c r="J94" s="483"/>
      <c r="K94" s="484"/>
      <c r="L94" s="26"/>
      <c r="M94" s="26"/>
      <c r="N94" s="13"/>
      <c r="O94" s="348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398" customFormat="1" ht="23.25">
      <c r="A95" s="489"/>
      <c r="B95" s="491"/>
      <c r="C95" s="394"/>
      <c r="D95" s="394" t="s">
        <v>100</v>
      </c>
      <c r="E95" s="394" t="s">
        <v>104</v>
      </c>
      <c r="F95" s="393"/>
      <c r="G95" s="393" t="s">
        <v>107</v>
      </c>
      <c r="H95" s="485" t="s">
        <v>46</v>
      </c>
      <c r="I95" s="485" t="s">
        <v>47</v>
      </c>
      <c r="J95" s="485" t="s">
        <v>155</v>
      </c>
      <c r="K95" s="485" t="s">
        <v>48</v>
      </c>
      <c r="L95" s="354"/>
      <c r="M95" s="399"/>
      <c r="N95" s="354"/>
      <c r="O95" s="354"/>
      <c r="P95" s="397"/>
      <c r="Q95" s="397"/>
      <c r="R95" s="397"/>
      <c r="S95" s="397"/>
      <c r="T95" s="397"/>
      <c r="U95" s="397"/>
      <c r="V95" s="397"/>
      <c r="W95" s="397"/>
      <c r="X95" s="397"/>
    </row>
    <row r="96" spans="1:24" s="398" customFormat="1" ht="23.25">
      <c r="A96" s="489"/>
      <c r="B96" s="491"/>
      <c r="C96" s="394" t="s">
        <v>652</v>
      </c>
      <c r="D96" s="394" t="s">
        <v>101</v>
      </c>
      <c r="E96" s="394" t="s">
        <v>105</v>
      </c>
      <c r="F96" s="394" t="s">
        <v>652</v>
      </c>
      <c r="G96" s="394" t="s">
        <v>108</v>
      </c>
      <c r="H96" s="486"/>
      <c r="I96" s="486"/>
      <c r="J96" s="486"/>
      <c r="K96" s="486"/>
      <c r="L96" s="354"/>
      <c r="M96" s="399"/>
      <c r="N96" s="354"/>
      <c r="O96" s="354"/>
      <c r="P96" s="397"/>
      <c r="Q96" s="397"/>
      <c r="R96" s="397"/>
      <c r="S96" s="397"/>
      <c r="T96" s="397"/>
      <c r="U96" s="397"/>
      <c r="V96" s="397"/>
      <c r="W96" s="397"/>
      <c r="X96" s="397"/>
    </row>
    <row r="97" spans="1:24" s="398" customFormat="1" ht="23.25">
      <c r="A97" s="489"/>
      <c r="B97" s="491"/>
      <c r="C97" s="394" t="s">
        <v>653</v>
      </c>
      <c r="D97" s="394" t="s">
        <v>102</v>
      </c>
      <c r="E97" s="394" t="s">
        <v>106</v>
      </c>
      <c r="F97" s="394" t="s">
        <v>653</v>
      </c>
      <c r="G97" s="394" t="s">
        <v>44</v>
      </c>
      <c r="H97" s="486"/>
      <c r="I97" s="486"/>
      <c r="J97" s="486"/>
      <c r="K97" s="486"/>
      <c r="L97" s="352"/>
      <c r="M97" s="399"/>
      <c r="N97" s="354"/>
      <c r="O97" s="354"/>
      <c r="P97" s="397"/>
      <c r="Q97" s="397"/>
      <c r="R97" s="397"/>
      <c r="S97" s="397"/>
      <c r="T97" s="397"/>
      <c r="U97" s="397"/>
      <c r="V97" s="397"/>
      <c r="W97" s="397"/>
      <c r="X97" s="397"/>
    </row>
    <row r="98" spans="1:24" s="398" customFormat="1" ht="23.25">
      <c r="A98" s="490"/>
      <c r="B98" s="492"/>
      <c r="C98" s="395"/>
      <c r="D98" s="395" t="s">
        <v>103</v>
      </c>
      <c r="E98" s="395"/>
      <c r="F98" s="395"/>
      <c r="G98" s="395" t="s">
        <v>45</v>
      </c>
      <c r="H98" s="487"/>
      <c r="I98" s="487"/>
      <c r="J98" s="487"/>
      <c r="K98" s="48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</row>
    <row r="99" spans="1:24" s="398" customFormat="1" ht="23.25">
      <c r="A99" s="260">
        <v>64</v>
      </c>
      <c r="B99" s="344" t="s">
        <v>81</v>
      </c>
      <c r="C99" s="262" t="s">
        <v>643</v>
      </c>
      <c r="D99" s="261">
        <v>0</v>
      </c>
      <c r="E99" s="261">
        <v>0</v>
      </c>
      <c r="F99" s="262" t="s">
        <v>643</v>
      </c>
      <c r="G99" s="339">
        <v>0</v>
      </c>
      <c r="H99" s="339">
        <v>0</v>
      </c>
      <c r="I99" s="339">
        <v>144584.93</v>
      </c>
      <c r="J99" s="339">
        <v>0</v>
      </c>
      <c r="K99" s="339">
        <v>0</v>
      </c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</row>
    <row r="100" spans="1:24" ht="23.25">
      <c r="A100" s="260">
        <v>65</v>
      </c>
      <c r="B100" s="344" t="s">
        <v>82</v>
      </c>
      <c r="C100" s="262" t="s">
        <v>187</v>
      </c>
      <c r="D100" s="261">
        <v>461033.32</v>
      </c>
      <c r="E100" s="261">
        <v>34297256.95</v>
      </c>
      <c r="F100" s="262" t="s">
        <v>187</v>
      </c>
      <c r="G100" s="339">
        <v>0</v>
      </c>
      <c r="H100" s="339">
        <v>365936.5</v>
      </c>
      <c r="I100" s="339">
        <v>3512834.23</v>
      </c>
      <c r="J100" s="339">
        <v>194264364.75</v>
      </c>
      <c r="K100" s="339">
        <v>368824.52</v>
      </c>
      <c r="L100" s="13"/>
      <c r="M100" s="352"/>
      <c r="N100" s="13"/>
      <c r="O100" s="13"/>
      <c r="P100" s="131"/>
      <c r="Q100" s="131"/>
      <c r="R100" s="131"/>
      <c r="S100" s="131"/>
      <c r="T100" s="131"/>
      <c r="U100" s="131"/>
      <c r="V100" s="131"/>
      <c r="W100" s="131"/>
      <c r="X100" s="131"/>
    </row>
    <row r="101" spans="1:24" ht="23.25">
      <c r="A101" s="260">
        <v>66</v>
      </c>
      <c r="B101" s="344" t="s">
        <v>83</v>
      </c>
      <c r="C101" s="262" t="s">
        <v>187</v>
      </c>
      <c r="D101" s="261">
        <v>12343.59</v>
      </c>
      <c r="E101" s="261">
        <v>5850</v>
      </c>
      <c r="F101" s="262" t="s">
        <v>187</v>
      </c>
      <c r="G101" s="339">
        <v>5467.29</v>
      </c>
      <c r="H101" s="339">
        <v>-63259.78</v>
      </c>
      <c r="I101" s="339">
        <v>463860</v>
      </c>
      <c r="J101" s="339">
        <v>0</v>
      </c>
      <c r="K101" s="339">
        <v>0</v>
      </c>
      <c r="L101" s="13"/>
      <c r="M101" s="352"/>
      <c r="N101" s="13"/>
      <c r="O101" s="13"/>
      <c r="P101" s="131"/>
      <c r="Q101" s="131"/>
      <c r="R101" s="131"/>
      <c r="S101" s="131"/>
      <c r="T101" s="131"/>
      <c r="U101" s="131"/>
      <c r="V101" s="131"/>
      <c r="W101" s="131"/>
      <c r="X101" s="131"/>
    </row>
    <row r="102" spans="1:24" ht="23.25">
      <c r="A102" s="260">
        <v>67</v>
      </c>
      <c r="B102" s="344" t="s">
        <v>84</v>
      </c>
      <c r="C102" s="262" t="s">
        <v>643</v>
      </c>
      <c r="D102" s="261">
        <v>197340</v>
      </c>
      <c r="E102" s="261">
        <v>0</v>
      </c>
      <c r="F102" s="262" t="s">
        <v>643</v>
      </c>
      <c r="G102" s="339">
        <v>0</v>
      </c>
      <c r="H102" s="339">
        <v>-28429</v>
      </c>
      <c r="I102" s="339">
        <v>171450.99</v>
      </c>
      <c r="J102" s="339">
        <v>0</v>
      </c>
      <c r="K102" s="339">
        <v>0</v>
      </c>
      <c r="L102" s="13"/>
      <c r="M102" s="352"/>
      <c r="N102" s="13"/>
      <c r="O102" s="13"/>
      <c r="P102" s="131"/>
      <c r="Q102" s="131"/>
      <c r="R102" s="131"/>
      <c r="S102" s="131"/>
      <c r="T102" s="131"/>
      <c r="U102" s="131"/>
      <c r="V102" s="131"/>
      <c r="W102" s="131"/>
      <c r="X102" s="131"/>
    </row>
    <row r="103" spans="1:24" ht="23.25">
      <c r="A103" s="260">
        <v>68</v>
      </c>
      <c r="B103" s="344" t="s">
        <v>325</v>
      </c>
      <c r="C103" s="262" t="s">
        <v>187</v>
      </c>
      <c r="D103" s="261">
        <v>0</v>
      </c>
      <c r="E103" s="261">
        <v>0</v>
      </c>
      <c r="F103" s="262" t="s">
        <v>187</v>
      </c>
      <c r="G103" s="339">
        <v>0</v>
      </c>
      <c r="H103" s="339">
        <v>0</v>
      </c>
      <c r="I103" s="339">
        <v>468000</v>
      </c>
      <c r="J103" s="339">
        <v>0</v>
      </c>
      <c r="K103" s="339">
        <v>0</v>
      </c>
      <c r="L103" s="13"/>
      <c r="M103" s="352"/>
      <c r="N103" s="13"/>
      <c r="O103" s="13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1:24" ht="23.25">
      <c r="A104" s="260">
        <v>69</v>
      </c>
      <c r="B104" s="344" t="s">
        <v>85</v>
      </c>
      <c r="C104" s="262" t="s">
        <v>189</v>
      </c>
      <c r="D104" s="261">
        <v>0</v>
      </c>
      <c r="E104" s="261">
        <v>0</v>
      </c>
      <c r="F104" s="262" t="s">
        <v>189</v>
      </c>
      <c r="G104" s="339">
        <v>0</v>
      </c>
      <c r="H104" s="339">
        <v>0</v>
      </c>
      <c r="I104" s="339">
        <v>0</v>
      </c>
      <c r="J104" s="339"/>
      <c r="K104" s="339">
        <v>2554.5</v>
      </c>
      <c r="L104" s="13"/>
      <c r="M104" s="352"/>
      <c r="N104" s="13"/>
      <c r="O104" s="13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ht="23.25">
      <c r="A105" s="260">
        <v>70</v>
      </c>
      <c r="B105" s="344" t="s">
        <v>86</v>
      </c>
      <c r="C105" s="262" t="s">
        <v>187</v>
      </c>
      <c r="D105" s="261">
        <v>0</v>
      </c>
      <c r="E105" s="261">
        <v>12024.9</v>
      </c>
      <c r="F105" s="262" t="s">
        <v>187</v>
      </c>
      <c r="G105" s="339">
        <v>0</v>
      </c>
      <c r="H105" s="339">
        <v>0</v>
      </c>
      <c r="I105" s="339">
        <v>0</v>
      </c>
      <c r="J105" s="339"/>
      <c r="K105" s="339">
        <v>51880.13</v>
      </c>
      <c r="L105" s="13"/>
      <c r="M105" s="352"/>
      <c r="N105" s="13"/>
      <c r="O105" s="13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16" s="259" customFormat="1" ht="23.25">
      <c r="A106" s="260">
        <v>71</v>
      </c>
      <c r="B106" s="344" t="s">
        <v>391</v>
      </c>
      <c r="C106" s="262" t="s">
        <v>187</v>
      </c>
      <c r="D106" s="261">
        <v>27345.77</v>
      </c>
      <c r="E106" s="261">
        <v>0</v>
      </c>
      <c r="F106" s="262" t="s">
        <v>187</v>
      </c>
      <c r="G106" s="339">
        <v>0</v>
      </c>
      <c r="H106" s="339">
        <v>71221.71</v>
      </c>
      <c r="I106" s="339">
        <v>607288</v>
      </c>
      <c r="J106" s="339">
        <v>0</v>
      </c>
      <c r="K106" s="339">
        <v>0</v>
      </c>
      <c r="L106" s="13"/>
      <c r="M106" s="352"/>
      <c r="N106" s="13"/>
      <c r="O106" s="13"/>
      <c r="P106" s="131"/>
    </row>
    <row r="107" spans="1:16" s="259" customFormat="1" ht="23.25">
      <c r="A107" s="260">
        <v>72</v>
      </c>
      <c r="B107" s="344" t="s">
        <v>87</v>
      </c>
      <c r="C107" s="262" t="s">
        <v>643</v>
      </c>
      <c r="D107" s="261">
        <v>0</v>
      </c>
      <c r="E107" s="261">
        <v>0</v>
      </c>
      <c r="F107" s="262" t="s">
        <v>643</v>
      </c>
      <c r="G107" s="339">
        <v>0</v>
      </c>
      <c r="H107" s="339">
        <v>0</v>
      </c>
      <c r="I107" s="339">
        <v>1423389.95</v>
      </c>
      <c r="J107" s="339">
        <v>0</v>
      </c>
      <c r="K107" s="339">
        <v>0</v>
      </c>
      <c r="L107" s="13"/>
      <c r="M107" s="352"/>
      <c r="N107" s="13"/>
      <c r="O107" s="13"/>
      <c r="P107" s="131"/>
    </row>
    <row r="108" spans="1:16" s="259" customFormat="1" ht="23.25">
      <c r="A108" s="260">
        <v>73</v>
      </c>
      <c r="B108" s="344" t="s">
        <v>327</v>
      </c>
      <c r="C108" s="262" t="s">
        <v>187</v>
      </c>
      <c r="D108" s="261">
        <v>183062.61</v>
      </c>
      <c r="E108" s="261">
        <v>6343299.07</v>
      </c>
      <c r="F108" s="262" t="s">
        <v>187</v>
      </c>
      <c r="G108" s="339">
        <v>0</v>
      </c>
      <c r="H108" s="339">
        <v>0</v>
      </c>
      <c r="I108" s="339">
        <v>1997233.84</v>
      </c>
      <c r="J108" s="339">
        <v>19677000.56</v>
      </c>
      <c r="K108" s="339">
        <v>166262.28</v>
      </c>
      <c r="L108" s="13"/>
      <c r="M108" s="352"/>
      <c r="N108" s="13"/>
      <c r="O108" s="13"/>
      <c r="P108" s="131"/>
    </row>
    <row r="109" spans="1:16" s="259" customFormat="1" ht="23.25">
      <c r="A109" s="260">
        <v>74</v>
      </c>
      <c r="B109" s="344" t="s">
        <v>88</v>
      </c>
      <c r="C109" s="262" t="s">
        <v>190</v>
      </c>
      <c r="D109" s="261">
        <v>31357.09</v>
      </c>
      <c r="E109" s="261">
        <v>12688.06</v>
      </c>
      <c r="F109" s="262" t="s">
        <v>190</v>
      </c>
      <c r="G109" s="339">
        <v>0</v>
      </c>
      <c r="H109" s="339">
        <v>0</v>
      </c>
      <c r="I109" s="339">
        <v>93892.41</v>
      </c>
      <c r="J109" s="339">
        <v>0</v>
      </c>
      <c r="K109" s="339">
        <v>59786</v>
      </c>
      <c r="L109" s="13"/>
      <c r="M109" s="352"/>
      <c r="N109" s="13"/>
      <c r="O109" s="13"/>
      <c r="P109" s="131"/>
    </row>
    <row r="110" spans="1:16" s="259" customFormat="1" ht="23.25">
      <c r="A110" s="260">
        <v>75</v>
      </c>
      <c r="B110" s="344" t="s">
        <v>89</v>
      </c>
      <c r="C110" s="262" t="s">
        <v>187</v>
      </c>
      <c r="D110" s="261">
        <v>0</v>
      </c>
      <c r="E110" s="261">
        <v>8244502.41</v>
      </c>
      <c r="F110" s="262" t="s">
        <v>187</v>
      </c>
      <c r="G110" s="339">
        <v>0</v>
      </c>
      <c r="H110" s="339">
        <v>0</v>
      </c>
      <c r="I110" s="339">
        <v>700000</v>
      </c>
      <c r="J110" s="339">
        <v>20851269.37</v>
      </c>
      <c r="K110" s="339">
        <v>775</v>
      </c>
      <c r="L110" s="13"/>
      <c r="M110" s="352"/>
      <c r="N110" s="13"/>
      <c r="O110" s="13"/>
      <c r="P110" s="131"/>
    </row>
    <row r="111" spans="1:24" ht="23.25">
      <c r="A111" s="260">
        <v>76</v>
      </c>
      <c r="B111" s="344" t="s">
        <v>90</v>
      </c>
      <c r="C111" s="262" t="s">
        <v>98</v>
      </c>
      <c r="D111" s="261">
        <v>25312.03</v>
      </c>
      <c r="E111" s="261">
        <v>17966047.54</v>
      </c>
      <c r="F111" s="262" t="s">
        <v>187</v>
      </c>
      <c r="G111" s="339">
        <v>0</v>
      </c>
      <c r="H111" s="339">
        <v>0</v>
      </c>
      <c r="I111" s="339">
        <v>108677.89</v>
      </c>
      <c r="J111" s="339">
        <v>38797402.7</v>
      </c>
      <c r="K111" s="339">
        <v>747844.78</v>
      </c>
      <c r="L111" s="13"/>
      <c r="M111" s="352"/>
      <c r="N111" s="13"/>
      <c r="O111" s="13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1:24" ht="23.25">
      <c r="A112" s="260">
        <v>77</v>
      </c>
      <c r="B112" s="344" t="s">
        <v>38</v>
      </c>
      <c r="C112" s="262" t="s">
        <v>190</v>
      </c>
      <c r="D112" s="261">
        <v>0</v>
      </c>
      <c r="E112" s="261">
        <v>59666.15</v>
      </c>
      <c r="F112" s="262" t="s">
        <v>190</v>
      </c>
      <c r="G112" s="339">
        <v>0</v>
      </c>
      <c r="H112" s="339">
        <v>0</v>
      </c>
      <c r="I112" s="339">
        <v>200000</v>
      </c>
      <c r="J112" s="339">
        <v>6082.76</v>
      </c>
      <c r="K112" s="339">
        <v>49680</v>
      </c>
      <c r="L112" s="13"/>
      <c r="M112" s="352"/>
      <c r="N112" s="13"/>
      <c r="O112" s="13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1:24" ht="23.25">
      <c r="A113" s="260">
        <v>78</v>
      </c>
      <c r="B113" s="344" t="s">
        <v>332</v>
      </c>
      <c r="C113" s="262" t="s">
        <v>187</v>
      </c>
      <c r="D113" s="261">
        <v>0</v>
      </c>
      <c r="E113" s="261">
        <v>25680</v>
      </c>
      <c r="F113" s="262" t="s">
        <v>187</v>
      </c>
      <c r="G113" s="339">
        <v>0</v>
      </c>
      <c r="H113" s="339">
        <v>0</v>
      </c>
      <c r="I113" s="339">
        <v>1620000</v>
      </c>
      <c r="J113" s="339">
        <v>0</v>
      </c>
      <c r="K113" s="339">
        <v>24669.5</v>
      </c>
      <c r="L113" s="13"/>
      <c r="M113" s="352"/>
      <c r="N113" s="13"/>
      <c r="O113" s="13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ht="23.25">
      <c r="A114" s="260">
        <v>79</v>
      </c>
      <c r="B114" s="344" t="s">
        <v>336</v>
      </c>
      <c r="C114" s="262" t="s">
        <v>187</v>
      </c>
      <c r="D114" s="261">
        <v>0</v>
      </c>
      <c r="E114" s="261">
        <v>0</v>
      </c>
      <c r="F114" s="262" t="s">
        <v>187</v>
      </c>
      <c r="G114" s="339">
        <v>0</v>
      </c>
      <c r="H114" s="339">
        <v>0</v>
      </c>
      <c r="I114" s="339">
        <v>1536000</v>
      </c>
      <c r="J114" s="339">
        <v>0</v>
      </c>
      <c r="K114" s="339">
        <v>0</v>
      </c>
      <c r="L114" s="13"/>
      <c r="M114" s="352"/>
      <c r="N114" s="13"/>
      <c r="O114" s="13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ht="23.25">
      <c r="A115" s="368"/>
      <c r="B115" s="369"/>
      <c r="C115" s="296"/>
      <c r="D115" s="369"/>
      <c r="E115" s="369"/>
      <c r="F115" s="296"/>
      <c r="G115" s="370"/>
      <c r="H115" s="370"/>
      <c r="I115" s="370"/>
      <c r="J115" s="370"/>
      <c r="K115" s="370"/>
      <c r="L115" s="13"/>
      <c r="M115" s="352"/>
      <c r="N115" s="13"/>
      <c r="O115" s="13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1:24" ht="23.25">
      <c r="A116" s="257" t="s">
        <v>33</v>
      </c>
      <c r="K116" s="258"/>
      <c r="L116" s="13"/>
      <c r="M116" s="352"/>
      <c r="N116" s="13"/>
      <c r="O116" s="13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1:24" ht="23.25">
      <c r="A117" s="488" t="s">
        <v>43</v>
      </c>
      <c r="B117" s="485" t="s">
        <v>638</v>
      </c>
      <c r="C117" s="482" t="s">
        <v>779</v>
      </c>
      <c r="D117" s="483"/>
      <c r="E117" s="484"/>
      <c r="F117" s="482" t="s">
        <v>415</v>
      </c>
      <c r="G117" s="483"/>
      <c r="H117" s="483"/>
      <c r="I117" s="483"/>
      <c r="J117" s="483"/>
      <c r="K117" s="484"/>
      <c r="L117" s="13"/>
      <c r="M117" s="352"/>
      <c r="N117" s="13"/>
      <c r="O117" s="13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1:24" s="398" customFormat="1" ht="23.25">
      <c r="A118" s="489"/>
      <c r="B118" s="491"/>
      <c r="C118" s="394"/>
      <c r="D118" s="394" t="s">
        <v>100</v>
      </c>
      <c r="E118" s="394" t="s">
        <v>104</v>
      </c>
      <c r="F118" s="393"/>
      <c r="G118" s="393" t="s">
        <v>107</v>
      </c>
      <c r="H118" s="485" t="s">
        <v>46</v>
      </c>
      <c r="I118" s="485" t="s">
        <v>47</v>
      </c>
      <c r="J118" s="485" t="s">
        <v>155</v>
      </c>
      <c r="K118" s="485" t="s">
        <v>48</v>
      </c>
      <c r="L118" s="354"/>
      <c r="M118" s="352"/>
      <c r="N118" s="354"/>
      <c r="O118" s="354"/>
      <c r="P118" s="397"/>
      <c r="Q118" s="397"/>
      <c r="R118" s="397"/>
      <c r="S118" s="397"/>
      <c r="T118" s="397"/>
      <c r="U118" s="397"/>
      <c r="V118" s="397"/>
      <c r="W118" s="397"/>
      <c r="X118" s="397"/>
    </row>
    <row r="119" spans="1:24" s="398" customFormat="1" ht="23.25">
      <c r="A119" s="489"/>
      <c r="B119" s="491"/>
      <c r="C119" s="394" t="s">
        <v>652</v>
      </c>
      <c r="D119" s="394" t="s">
        <v>101</v>
      </c>
      <c r="E119" s="394" t="s">
        <v>105</v>
      </c>
      <c r="F119" s="394" t="s">
        <v>652</v>
      </c>
      <c r="G119" s="394" t="s">
        <v>108</v>
      </c>
      <c r="H119" s="486"/>
      <c r="I119" s="486"/>
      <c r="J119" s="486"/>
      <c r="K119" s="486"/>
      <c r="L119" s="354"/>
      <c r="M119" s="352"/>
      <c r="N119" s="354"/>
      <c r="O119" s="354"/>
      <c r="P119" s="397"/>
      <c r="Q119" s="397"/>
      <c r="R119" s="397"/>
      <c r="S119" s="397"/>
      <c r="T119" s="397"/>
      <c r="U119" s="397"/>
      <c r="V119" s="397"/>
      <c r="W119" s="397"/>
      <c r="X119" s="397"/>
    </row>
    <row r="120" spans="1:24" s="398" customFormat="1" ht="23.25">
      <c r="A120" s="489"/>
      <c r="B120" s="491"/>
      <c r="C120" s="394" t="s">
        <v>653</v>
      </c>
      <c r="D120" s="394" t="s">
        <v>102</v>
      </c>
      <c r="E120" s="394" t="s">
        <v>106</v>
      </c>
      <c r="F120" s="394" t="s">
        <v>653</v>
      </c>
      <c r="G120" s="394" t="s">
        <v>44</v>
      </c>
      <c r="H120" s="486"/>
      <c r="I120" s="486"/>
      <c r="J120" s="486"/>
      <c r="K120" s="486"/>
      <c r="L120" s="354"/>
      <c r="M120" s="352"/>
      <c r="N120" s="354"/>
      <c r="O120" s="354"/>
      <c r="P120" s="397"/>
      <c r="Q120" s="397"/>
      <c r="R120" s="397"/>
      <c r="S120" s="397"/>
      <c r="T120" s="397"/>
      <c r="U120" s="397"/>
      <c r="V120" s="397"/>
      <c r="W120" s="397"/>
      <c r="X120" s="397"/>
    </row>
    <row r="121" spans="1:24" s="398" customFormat="1" ht="23.25">
      <c r="A121" s="490"/>
      <c r="B121" s="492"/>
      <c r="C121" s="395"/>
      <c r="D121" s="395" t="s">
        <v>103</v>
      </c>
      <c r="E121" s="395"/>
      <c r="F121" s="395"/>
      <c r="G121" s="395" t="s">
        <v>45</v>
      </c>
      <c r="H121" s="487"/>
      <c r="I121" s="487"/>
      <c r="J121" s="487"/>
      <c r="K121" s="487"/>
      <c r="L121" s="354"/>
      <c r="M121" s="352"/>
      <c r="N121" s="354"/>
      <c r="O121" s="354"/>
      <c r="P121" s="397"/>
      <c r="Q121" s="397"/>
      <c r="R121" s="397"/>
      <c r="S121" s="397"/>
      <c r="T121" s="397"/>
      <c r="U121" s="397"/>
      <c r="V121" s="397"/>
      <c r="W121" s="397"/>
      <c r="X121" s="397"/>
    </row>
    <row r="122" spans="1:24" s="398" customFormat="1" ht="23.25">
      <c r="A122" s="260">
        <v>80</v>
      </c>
      <c r="B122" s="344" t="s">
        <v>91</v>
      </c>
      <c r="C122" s="262" t="s">
        <v>190</v>
      </c>
      <c r="D122" s="261">
        <v>6016145.67</v>
      </c>
      <c r="E122" s="261">
        <v>0</v>
      </c>
      <c r="F122" s="262" t="s">
        <v>190</v>
      </c>
      <c r="G122" s="339">
        <v>0</v>
      </c>
      <c r="H122" s="339">
        <v>10284072.5</v>
      </c>
      <c r="I122" s="339">
        <v>1200000</v>
      </c>
      <c r="J122" s="339">
        <v>0</v>
      </c>
      <c r="K122" s="339">
        <v>0</v>
      </c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</row>
    <row r="123" spans="1:24" ht="23.25">
      <c r="A123" s="260">
        <v>81</v>
      </c>
      <c r="B123" s="344" t="s">
        <v>290</v>
      </c>
      <c r="C123" s="262" t="s">
        <v>187</v>
      </c>
      <c r="D123" s="261">
        <v>0</v>
      </c>
      <c r="E123" s="261">
        <v>0</v>
      </c>
      <c r="F123" s="262" t="s">
        <v>187</v>
      </c>
      <c r="G123" s="339">
        <v>0</v>
      </c>
      <c r="H123" s="339">
        <v>0</v>
      </c>
      <c r="I123" s="339">
        <v>1200000</v>
      </c>
      <c r="J123" s="339">
        <v>0</v>
      </c>
      <c r="K123" s="339">
        <v>0</v>
      </c>
      <c r="L123" s="340"/>
      <c r="M123" s="340"/>
      <c r="N123" s="340"/>
      <c r="O123" s="340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ht="23.25">
      <c r="A124" s="260">
        <v>82</v>
      </c>
      <c r="B124" s="344" t="s">
        <v>92</v>
      </c>
      <c r="C124" s="262" t="s">
        <v>645</v>
      </c>
      <c r="D124" s="261">
        <v>968246.53</v>
      </c>
      <c r="E124" s="261">
        <v>0</v>
      </c>
      <c r="F124" s="262" t="s">
        <v>645</v>
      </c>
      <c r="G124" s="339">
        <v>0</v>
      </c>
      <c r="H124" s="339">
        <v>0</v>
      </c>
      <c r="I124" s="339">
        <v>0</v>
      </c>
      <c r="J124" s="339">
        <v>0</v>
      </c>
      <c r="K124" s="339">
        <v>0</v>
      </c>
      <c r="L124" s="340"/>
      <c r="M124" s="340"/>
      <c r="N124" s="340"/>
      <c r="O124" s="340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ht="23.25">
      <c r="A125" s="260">
        <v>83</v>
      </c>
      <c r="B125" s="344" t="s">
        <v>93</v>
      </c>
      <c r="C125" s="262" t="s">
        <v>645</v>
      </c>
      <c r="D125" s="261">
        <v>502089.16</v>
      </c>
      <c r="E125" s="261">
        <v>0</v>
      </c>
      <c r="F125" s="262" t="s">
        <v>645</v>
      </c>
      <c r="G125" s="339">
        <v>0</v>
      </c>
      <c r="H125" s="339">
        <v>0</v>
      </c>
      <c r="I125" s="339">
        <v>0</v>
      </c>
      <c r="J125" s="339">
        <v>0</v>
      </c>
      <c r="K125" s="339">
        <v>0</v>
      </c>
      <c r="L125" s="340"/>
      <c r="M125" s="340"/>
      <c r="N125" s="340"/>
      <c r="O125" s="340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ht="23.25">
      <c r="A126" s="260">
        <v>84</v>
      </c>
      <c r="B126" s="344" t="s">
        <v>94</v>
      </c>
      <c r="C126" s="262" t="s">
        <v>645</v>
      </c>
      <c r="D126" s="261">
        <v>0</v>
      </c>
      <c r="E126" s="261">
        <v>248948.34</v>
      </c>
      <c r="F126" s="262" t="s">
        <v>645</v>
      </c>
      <c r="G126" s="339">
        <v>0</v>
      </c>
      <c r="H126" s="339">
        <v>0</v>
      </c>
      <c r="I126" s="339">
        <v>324246.57</v>
      </c>
      <c r="J126" s="339">
        <v>0</v>
      </c>
      <c r="K126" s="339">
        <v>1579747</v>
      </c>
      <c r="L126" s="340"/>
      <c r="M126" s="340"/>
      <c r="N126" s="340"/>
      <c r="O126" s="340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1:24" ht="23.25">
      <c r="A127" s="260">
        <v>85</v>
      </c>
      <c r="B127" s="344" t="s">
        <v>95</v>
      </c>
      <c r="C127" s="262" t="s">
        <v>99</v>
      </c>
      <c r="D127" s="261">
        <v>189000</v>
      </c>
      <c r="E127" s="261">
        <v>0</v>
      </c>
      <c r="F127" s="262" t="s">
        <v>99</v>
      </c>
      <c r="G127" s="339">
        <v>1003000</v>
      </c>
      <c r="H127" s="339">
        <v>775.68</v>
      </c>
      <c r="I127" s="339">
        <v>0</v>
      </c>
      <c r="J127" s="339">
        <v>0</v>
      </c>
      <c r="K127" s="339">
        <v>0</v>
      </c>
      <c r="L127" s="340"/>
      <c r="M127" s="340"/>
      <c r="N127" s="340"/>
      <c r="O127" s="340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1:24" ht="23.25">
      <c r="A128" s="260"/>
      <c r="B128" s="294" t="s">
        <v>322</v>
      </c>
      <c r="C128" s="262"/>
      <c r="D128" s="261">
        <f>SUM(D7:D127)</f>
        <v>151994549.14000002</v>
      </c>
      <c r="E128" s="261">
        <f>SUM(E7:E127)</f>
        <v>988439229.22</v>
      </c>
      <c r="F128" s="262"/>
      <c r="G128" s="261">
        <f>SUM(G7:G127)</f>
        <v>78379117.2</v>
      </c>
      <c r="H128" s="261">
        <f>SUM(H7:H127)</f>
        <v>162709111.97000003</v>
      </c>
      <c r="I128" s="261">
        <f>SUM(I7:I127)</f>
        <v>166922100.61999995</v>
      </c>
      <c r="J128" s="261">
        <f>SUM(J7:J127)</f>
        <v>2698974566.1799994</v>
      </c>
      <c r="K128" s="261">
        <f>SUM(K7:K127)</f>
        <v>137470370.93</v>
      </c>
      <c r="L128" s="340"/>
      <c r="M128" s="340"/>
      <c r="N128" s="340"/>
      <c r="O128" s="340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ht="23.25">
      <c r="A129" s="263"/>
      <c r="B129" s="402"/>
      <c r="C129" s="264"/>
      <c r="D129" s="131"/>
      <c r="E129" s="131"/>
      <c r="F129" s="264"/>
      <c r="G129" s="131"/>
      <c r="H129" s="131"/>
      <c r="I129" s="131"/>
      <c r="J129" s="131"/>
      <c r="K129" s="131"/>
      <c r="L129" s="340"/>
      <c r="M129" s="340"/>
      <c r="N129" s="340"/>
      <c r="O129" s="340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ht="23.25">
      <c r="A130" s="257" t="s">
        <v>516</v>
      </c>
      <c r="L130" s="340"/>
      <c r="M130" s="340"/>
      <c r="N130" s="340"/>
      <c r="O130" s="340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ht="23.25">
      <c r="A131" s="125" t="s">
        <v>517</v>
      </c>
      <c r="L131" s="340"/>
      <c r="M131" s="340"/>
      <c r="N131" s="340"/>
      <c r="O131" s="340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ht="23.25">
      <c r="A132" s="125" t="s">
        <v>518</v>
      </c>
      <c r="L132" s="340"/>
      <c r="M132" s="340"/>
      <c r="N132" s="340"/>
      <c r="O132" s="340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ht="23.25">
      <c r="A133" s="125" t="s">
        <v>519</v>
      </c>
      <c r="L133" s="13"/>
      <c r="M133" s="26"/>
      <c r="N133" s="13"/>
      <c r="O133" s="348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15" s="259" customFormat="1" ht="23.25">
      <c r="A134" s="125" t="s">
        <v>520</v>
      </c>
      <c r="B134" s="125"/>
      <c r="C134" s="126"/>
      <c r="D134" s="125"/>
      <c r="E134" s="125"/>
      <c r="F134" s="126"/>
      <c r="G134" s="129"/>
      <c r="H134" s="129"/>
      <c r="I134" s="129"/>
      <c r="J134" s="129"/>
      <c r="K134" s="129"/>
      <c r="L134" s="13"/>
      <c r="M134" s="13"/>
      <c r="N134" s="13"/>
      <c r="O134" s="13"/>
    </row>
    <row r="135" spans="1:15" s="259" customFormat="1" ht="23.25">
      <c r="A135" s="257"/>
      <c r="B135" s="125" t="s">
        <v>162</v>
      </c>
      <c r="C135" s="126"/>
      <c r="D135" s="125"/>
      <c r="E135" s="125"/>
      <c r="F135" s="126"/>
      <c r="G135" s="129"/>
      <c r="H135" s="129"/>
      <c r="I135" s="129"/>
      <c r="J135" s="129"/>
      <c r="K135" s="129"/>
      <c r="L135" s="13"/>
      <c r="M135" s="13"/>
      <c r="N135" s="13"/>
      <c r="O135" s="13"/>
    </row>
    <row r="136" spans="1:15" s="259" customFormat="1" ht="23.25">
      <c r="A136" s="257"/>
      <c r="B136" s="257" t="s">
        <v>748</v>
      </c>
      <c r="C136" s="126"/>
      <c r="D136" s="125"/>
      <c r="E136" s="125"/>
      <c r="F136" s="126"/>
      <c r="G136" s="129"/>
      <c r="H136" s="129"/>
      <c r="I136" s="129"/>
      <c r="J136" s="129"/>
      <c r="K136" s="129"/>
      <c r="L136" s="13"/>
      <c r="M136" s="13"/>
      <c r="N136" s="13"/>
      <c r="O136" s="13"/>
    </row>
    <row r="137" spans="1:15" s="259" customFormat="1" ht="23.25">
      <c r="A137" s="257"/>
      <c r="B137" s="125" t="s">
        <v>170</v>
      </c>
      <c r="C137" s="126"/>
      <c r="D137" s="125"/>
      <c r="E137" s="125"/>
      <c r="F137" s="126"/>
      <c r="G137" s="129"/>
      <c r="H137" s="129"/>
      <c r="I137" s="129"/>
      <c r="J137" s="129"/>
      <c r="K137" s="129"/>
      <c r="L137" s="351"/>
      <c r="M137" s="351"/>
      <c r="N137" s="351"/>
      <c r="O137" s="351"/>
    </row>
    <row r="138" spans="1:15" s="259" customFormat="1" ht="23.25">
      <c r="A138" s="257"/>
      <c r="B138" s="125"/>
      <c r="C138" s="126"/>
      <c r="D138" s="125"/>
      <c r="E138" s="125"/>
      <c r="F138" s="126"/>
      <c r="G138" s="129"/>
      <c r="H138" s="129"/>
      <c r="I138" s="129"/>
      <c r="J138" s="129"/>
      <c r="K138" s="129"/>
      <c r="L138" s="26"/>
      <c r="M138" s="26"/>
      <c r="N138" s="13"/>
      <c r="O138" s="348"/>
    </row>
    <row r="139" spans="1:15" s="259" customFormat="1" ht="23.25">
      <c r="A139" s="257" t="s">
        <v>34</v>
      </c>
      <c r="B139" s="125"/>
      <c r="C139" s="126"/>
      <c r="D139" s="125"/>
      <c r="E139" s="125"/>
      <c r="F139" s="126"/>
      <c r="G139" s="129"/>
      <c r="H139" s="129"/>
      <c r="I139" s="129"/>
      <c r="J139" s="129"/>
      <c r="K139" s="129"/>
      <c r="L139" s="26"/>
      <c r="M139" s="26"/>
      <c r="N139" s="13"/>
      <c r="O139" s="348"/>
    </row>
    <row r="140" spans="1:24" s="398" customFormat="1" ht="23.25">
      <c r="A140" s="488" t="s">
        <v>43</v>
      </c>
      <c r="B140" s="485" t="s">
        <v>638</v>
      </c>
      <c r="C140" s="482" t="s">
        <v>533</v>
      </c>
      <c r="D140" s="483"/>
      <c r="E140" s="484"/>
      <c r="F140" s="482" t="s">
        <v>291</v>
      </c>
      <c r="G140" s="483"/>
      <c r="H140" s="483"/>
      <c r="I140" s="483"/>
      <c r="J140" s="483"/>
      <c r="K140" s="484"/>
      <c r="L140" s="352"/>
      <c r="M140" s="396"/>
      <c r="N140" s="353"/>
      <c r="O140" s="353"/>
      <c r="P140" s="397"/>
      <c r="Q140" s="397"/>
      <c r="R140" s="397"/>
      <c r="S140" s="397"/>
      <c r="T140" s="397"/>
      <c r="U140" s="397"/>
      <c r="V140" s="397"/>
      <c r="W140" s="397"/>
      <c r="X140" s="397"/>
    </row>
    <row r="141" spans="1:24" s="398" customFormat="1" ht="23.25">
      <c r="A141" s="489"/>
      <c r="B141" s="491"/>
      <c r="C141" s="394"/>
      <c r="D141" s="394" t="s">
        <v>100</v>
      </c>
      <c r="E141" s="394" t="s">
        <v>104</v>
      </c>
      <c r="F141" s="393"/>
      <c r="G141" s="393" t="s">
        <v>107</v>
      </c>
      <c r="H141" s="485" t="s">
        <v>46</v>
      </c>
      <c r="I141" s="485" t="s">
        <v>47</v>
      </c>
      <c r="J141" s="485" t="s">
        <v>155</v>
      </c>
      <c r="K141" s="485" t="s">
        <v>48</v>
      </c>
      <c r="L141" s="354"/>
      <c r="M141" s="399"/>
      <c r="N141" s="354"/>
      <c r="O141" s="354"/>
      <c r="P141" s="397"/>
      <c r="Q141" s="397"/>
      <c r="R141" s="397"/>
      <c r="S141" s="397"/>
      <c r="T141" s="397"/>
      <c r="U141" s="397"/>
      <c r="V141" s="397"/>
      <c r="W141" s="397"/>
      <c r="X141" s="397"/>
    </row>
    <row r="142" spans="1:24" s="398" customFormat="1" ht="23.25">
      <c r="A142" s="489"/>
      <c r="B142" s="491"/>
      <c r="C142" s="394" t="s">
        <v>652</v>
      </c>
      <c r="D142" s="394" t="s">
        <v>101</v>
      </c>
      <c r="E142" s="394" t="s">
        <v>105</v>
      </c>
      <c r="F142" s="394" t="s">
        <v>652</v>
      </c>
      <c r="G142" s="394" t="s">
        <v>108</v>
      </c>
      <c r="H142" s="486"/>
      <c r="I142" s="486"/>
      <c r="J142" s="486"/>
      <c r="K142" s="486"/>
      <c r="L142" s="354"/>
      <c r="M142" s="399"/>
      <c r="N142" s="354"/>
      <c r="O142" s="354"/>
      <c r="P142" s="397"/>
      <c r="Q142" s="397"/>
      <c r="R142" s="397"/>
      <c r="S142" s="397"/>
      <c r="T142" s="397"/>
      <c r="U142" s="397"/>
      <c r="V142" s="397"/>
      <c r="W142" s="397"/>
      <c r="X142" s="397"/>
    </row>
    <row r="143" spans="1:24" s="398" customFormat="1" ht="23.25">
      <c r="A143" s="489"/>
      <c r="B143" s="491"/>
      <c r="C143" s="394" t="s">
        <v>653</v>
      </c>
      <c r="D143" s="394" t="s">
        <v>102</v>
      </c>
      <c r="E143" s="394" t="s">
        <v>106</v>
      </c>
      <c r="F143" s="394" t="s">
        <v>653</v>
      </c>
      <c r="G143" s="394" t="s">
        <v>44</v>
      </c>
      <c r="H143" s="486"/>
      <c r="I143" s="486"/>
      <c r="J143" s="486"/>
      <c r="K143" s="486"/>
      <c r="L143" s="352"/>
      <c r="M143" s="399"/>
      <c r="N143" s="354"/>
      <c r="O143" s="354"/>
      <c r="P143" s="397"/>
      <c r="Q143" s="397"/>
      <c r="R143" s="397"/>
      <c r="S143" s="397"/>
      <c r="T143" s="397"/>
      <c r="U143" s="397"/>
      <c r="V143" s="397"/>
      <c r="W143" s="397"/>
      <c r="X143" s="397"/>
    </row>
    <row r="144" spans="1:24" s="398" customFormat="1" ht="23.25">
      <c r="A144" s="490"/>
      <c r="B144" s="492"/>
      <c r="C144" s="395"/>
      <c r="D144" s="395" t="s">
        <v>103</v>
      </c>
      <c r="E144" s="395"/>
      <c r="F144" s="395"/>
      <c r="G144" s="395" t="s">
        <v>45</v>
      </c>
      <c r="H144" s="487"/>
      <c r="I144" s="487"/>
      <c r="J144" s="487"/>
      <c r="K144" s="487"/>
      <c r="L144" s="354"/>
      <c r="M144" s="352"/>
      <c r="N144" s="354"/>
      <c r="O144" s="354"/>
      <c r="P144" s="397"/>
      <c r="Q144" s="397"/>
      <c r="R144" s="397"/>
      <c r="S144" s="397"/>
      <c r="T144" s="397"/>
      <c r="U144" s="397"/>
      <c r="V144" s="397"/>
      <c r="W144" s="397"/>
      <c r="X144" s="397"/>
    </row>
    <row r="145" spans="1:24" ht="23.25">
      <c r="A145" s="260">
        <v>1</v>
      </c>
      <c r="B145" s="344" t="s">
        <v>237</v>
      </c>
      <c r="C145" s="262" t="s">
        <v>187</v>
      </c>
      <c r="D145" s="261">
        <v>1826081.53</v>
      </c>
      <c r="E145" s="261">
        <v>863019.2</v>
      </c>
      <c r="F145" s="262" t="s">
        <v>187</v>
      </c>
      <c r="G145" s="339">
        <v>0</v>
      </c>
      <c r="H145" s="339">
        <v>2305884.8</v>
      </c>
      <c r="I145" s="339">
        <v>4504688</v>
      </c>
      <c r="J145" s="339">
        <v>2795600</v>
      </c>
      <c r="K145" s="339">
        <v>0</v>
      </c>
      <c r="L145" s="13"/>
      <c r="M145" s="352"/>
      <c r="N145" s="13"/>
      <c r="O145" s="13"/>
      <c r="P145" s="131"/>
      <c r="Q145" s="131"/>
      <c r="R145" s="131"/>
      <c r="S145" s="131"/>
      <c r="T145" s="131"/>
      <c r="U145" s="131"/>
      <c r="V145" s="131"/>
      <c r="W145" s="131"/>
      <c r="X145" s="131"/>
    </row>
    <row r="146" spans="1:24" ht="23.25">
      <c r="A146" s="260">
        <v>2</v>
      </c>
      <c r="B146" s="344" t="s">
        <v>292</v>
      </c>
      <c r="C146" s="262" t="s">
        <v>187</v>
      </c>
      <c r="D146" s="261">
        <v>0</v>
      </c>
      <c r="E146" s="261">
        <v>0</v>
      </c>
      <c r="F146" s="262" t="s">
        <v>187</v>
      </c>
      <c r="G146" s="339">
        <v>0</v>
      </c>
      <c r="H146" s="339">
        <v>0</v>
      </c>
      <c r="I146" s="339">
        <v>1082800</v>
      </c>
      <c r="J146" s="339">
        <v>0</v>
      </c>
      <c r="K146" s="339">
        <v>0</v>
      </c>
      <c r="L146" s="13"/>
      <c r="M146" s="352"/>
      <c r="N146" s="13"/>
      <c r="O146" s="13"/>
      <c r="P146" s="131"/>
      <c r="Q146" s="131"/>
      <c r="R146" s="131"/>
      <c r="S146" s="131"/>
      <c r="T146" s="131"/>
      <c r="U146" s="131"/>
      <c r="V146" s="131"/>
      <c r="W146" s="131"/>
      <c r="X146" s="131"/>
    </row>
    <row r="147" spans="1:24" ht="23.25">
      <c r="A147" s="260">
        <v>3</v>
      </c>
      <c r="B147" s="344" t="s">
        <v>49</v>
      </c>
      <c r="C147" s="262" t="s">
        <v>187</v>
      </c>
      <c r="D147" s="261">
        <v>6792404.49</v>
      </c>
      <c r="E147" s="261">
        <v>429739562.65</v>
      </c>
      <c r="F147" s="262" t="s">
        <v>187</v>
      </c>
      <c r="G147" s="339">
        <v>0</v>
      </c>
      <c r="H147" s="339">
        <v>9582224.72</v>
      </c>
      <c r="I147" s="339">
        <v>3411543.54</v>
      </c>
      <c r="J147" s="339">
        <v>1072646085.7</v>
      </c>
      <c r="K147" s="339">
        <v>3603080.01</v>
      </c>
      <c r="L147" s="13"/>
      <c r="M147" s="352"/>
      <c r="N147" s="13"/>
      <c r="O147" s="13"/>
      <c r="P147" s="259"/>
      <c r="Q147" s="131"/>
      <c r="R147" s="131"/>
      <c r="S147" s="131"/>
      <c r="T147" s="131"/>
      <c r="U147" s="131"/>
      <c r="V147" s="131"/>
      <c r="W147" s="131"/>
      <c r="X147" s="131"/>
    </row>
    <row r="148" spans="1:24" ht="23.25">
      <c r="A148" s="260">
        <v>4</v>
      </c>
      <c r="B148" s="344" t="s">
        <v>50</v>
      </c>
      <c r="C148" s="262" t="s">
        <v>187</v>
      </c>
      <c r="D148" s="261">
        <v>4703677</v>
      </c>
      <c r="E148" s="261">
        <v>78794129.48</v>
      </c>
      <c r="F148" s="262" t="s">
        <v>187</v>
      </c>
      <c r="G148" s="339">
        <v>0</v>
      </c>
      <c r="H148" s="339">
        <v>1399840</v>
      </c>
      <c r="I148" s="339">
        <v>674895.48</v>
      </c>
      <c r="J148" s="339">
        <v>238738945.02</v>
      </c>
      <c r="K148" s="339">
        <v>1469112.51</v>
      </c>
      <c r="L148" s="13"/>
      <c r="M148" s="352"/>
      <c r="N148" s="13"/>
      <c r="O148" s="13"/>
      <c r="P148" s="259"/>
      <c r="Q148" s="131"/>
      <c r="R148" s="131"/>
      <c r="S148" s="131"/>
      <c r="T148" s="131"/>
      <c r="U148" s="131"/>
      <c r="V148" s="131"/>
      <c r="W148" s="131"/>
      <c r="X148" s="131"/>
    </row>
    <row r="149" spans="1:24" ht="23.25">
      <c r="A149" s="260">
        <v>5</v>
      </c>
      <c r="B149" s="344" t="s">
        <v>96</v>
      </c>
      <c r="C149" s="262" t="s">
        <v>187</v>
      </c>
      <c r="D149" s="261">
        <v>0</v>
      </c>
      <c r="E149" s="261">
        <v>123103.5</v>
      </c>
      <c r="F149" s="262" t="s">
        <v>187</v>
      </c>
      <c r="G149" s="339">
        <v>0</v>
      </c>
      <c r="H149" s="339">
        <v>0</v>
      </c>
      <c r="I149" s="339">
        <v>0</v>
      </c>
      <c r="J149" s="339">
        <v>0</v>
      </c>
      <c r="K149" s="339">
        <v>0</v>
      </c>
      <c r="L149" s="13"/>
      <c r="M149" s="352"/>
      <c r="N149" s="13"/>
      <c r="O149" s="367"/>
      <c r="P149" s="259"/>
      <c r="Q149" s="131"/>
      <c r="R149" s="131"/>
      <c r="S149" s="131"/>
      <c r="T149" s="131"/>
      <c r="U149" s="131"/>
      <c r="V149" s="131"/>
      <c r="W149" s="131"/>
      <c r="X149" s="131"/>
    </row>
    <row r="150" spans="1:24" ht="23.25">
      <c r="A150" s="260">
        <v>6</v>
      </c>
      <c r="B150" s="344" t="s">
        <v>293</v>
      </c>
      <c r="C150" s="262" t="s">
        <v>187</v>
      </c>
      <c r="D150" s="261">
        <v>0</v>
      </c>
      <c r="E150" s="261">
        <v>0</v>
      </c>
      <c r="F150" s="262" t="s">
        <v>187</v>
      </c>
      <c r="G150" s="339">
        <v>0</v>
      </c>
      <c r="H150" s="339">
        <v>0</v>
      </c>
      <c r="I150" s="339">
        <v>654.21</v>
      </c>
      <c r="J150" s="339">
        <v>0</v>
      </c>
      <c r="K150" s="339">
        <v>0</v>
      </c>
      <c r="L150" s="13"/>
      <c r="M150" s="352"/>
      <c r="N150" s="13"/>
      <c r="O150" s="13"/>
      <c r="P150" s="259"/>
      <c r="Q150" s="131"/>
      <c r="R150" s="131"/>
      <c r="S150" s="131"/>
      <c r="T150" s="131"/>
      <c r="U150" s="131"/>
      <c r="V150" s="131"/>
      <c r="W150" s="131"/>
      <c r="X150" s="131"/>
    </row>
    <row r="151" spans="1:24" ht="23.25">
      <c r="A151" s="260">
        <v>7</v>
      </c>
      <c r="B151" s="344" t="s">
        <v>241</v>
      </c>
      <c r="C151" s="262" t="s">
        <v>187</v>
      </c>
      <c r="D151" s="261">
        <v>-43747.81</v>
      </c>
      <c r="E151" s="261">
        <v>-1764948.62</v>
      </c>
      <c r="F151" s="262" t="s">
        <v>187</v>
      </c>
      <c r="G151" s="339">
        <v>0</v>
      </c>
      <c r="H151" s="339">
        <v>0</v>
      </c>
      <c r="I151" s="339">
        <v>358700</v>
      </c>
      <c r="J151" s="339">
        <v>6785637.29</v>
      </c>
      <c r="K151" s="339">
        <v>0</v>
      </c>
      <c r="L151" s="13"/>
      <c r="M151" s="352"/>
      <c r="N151" s="13"/>
      <c r="O151" s="13"/>
      <c r="P151" s="259"/>
      <c r="Q151" s="131"/>
      <c r="R151" s="131"/>
      <c r="S151" s="131"/>
      <c r="T151" s="131"/>
      <c r="U151" s="131"/>
      <c r="V151" s="131"/>
      <c r="W151" s="131"/>
      <c r="X151" s="131"/>
    </row>
    <row r="152" spans="1:24" ht="23.25">
      <c r="A152" s="260">
        <v>8</v>
      </c>
      <c r="B152" s="344" t="s">
        <v>51</v>
      </c>
      <c r="C152" s="262" t="s">
        <v>187</v>
      </c>
      <c r="D152" s="261">
        <v>7545308.8</v>
      </c>
      <c r="E152" s="261">
        <v>110288606.69</v>
      </c>
      <c r="F152" s="262" t="s">
        <v>187</v>
      </c>
      <c r="G152" s="339">
        <v>0</v>
      </c>
      <c r="H152" s="339">
        <v>11162130.7</v>
      </c>
      <c r="I152" s="339">
        <v>5348261.44</v>
      </c>
      <c r="J152" s="339">
        <v>224599292.54</v>
      </c>
      <c r="K152" s="339">
        <v>449677.66</v>
      </c>
      <c r="L152" s="13"/>
      <c r="M152" s="352"/>
      <c r="N152" s="13"/>
      <c r="O152" s="13"/>
      <c r="P152" s="131"/>
      <c r="Q152" s="131"/>
      <c r="R152" s="131"/>
      <c r="S152" s="131"/>
      <c r="T152" s="131"/>
      <c r="U152" s="131"/>
      <c r="V152" s="131"/>
      <c r="W152" s="131"/>
      <c r="X152" s="131"/>
    </row>
    <row r="153" spans="1:24" ht="23.25">
      <c r="A153" s="260">
        <v>9</v>
      </c>
      <c r="B153" s="344" t="s">
        <v>52</v>
      </c>
      <c r="C153" s="262" t="s">
        <v>187</v>
      </c>
      <c r="D153" s="261">
        <v>1223287.68</v>
      </c>
      <c r="E153" s="261">
        <v>0</v>
      </c>
      <c r="F153" s="262" t="s">
        <v>187</v>
      </c>
      <c r="G153" s="339">
        <v>0</v>
      </c>
      <c r="H153" s="339">
        <v>0</v>
      </c>
      <c r="I153" s="339">
        <v>4721213.11</v>
      </c>
      <c r="J153" s="339">
        <v>0</v>
      </c>
      <c r="K153" s="339">
        <v>0</v>
      </c>
      <c r="L153" s="13"/>
      <c r="M153" s="352"/>
      <c r="N153" s="13"/>
      <c r="O153" s="13"/>
      <c r="P153" s="131"/>
      <c r="Q153" s="131"/>
      <c r="R153" s="131"/>
      <c r="S153" s="131"/>
      <c r="T153" s="131"/>
      <c r="U153" s="131"/>
      <c r="V153" s="131"/>
      <c r="W153" s="131"/>
      <c r="X153" s="131"/>
    </row>
    <row r="154" spans="1:24" ht="23.25">
      <c r="A154" s="260">
        <v>10</v>
      </c>
      <c r="B154" s="344" t="s">
        <v>238</v>
      </c>
      <c r="C154" s="262" t="s">
        <v>187</v>
      </c>
      <c r="D154" s="261">
        <v>0</v>
      </c>
      <c r="E154" s="261">
        <v>1909320.31</v>
      </c>
      <c r="F154" s="262" t="s">
        <v>187</v>
      </c>
      <c r="G154" s="339">
        <v>0</v>
      </c>
      <c r="H154" s="339">
        <v>0</v>
      </c>
      <c r="I154" s="339">
        <v>1834000</v>
      </c>
      <c r="J154" s="339">
        <v>0</v>
      </c>
      <c r="K154" s="339">
        <v>16694663.39</v>
      </c>
      <c r="L154" s="13"/>
      <c r="M154" s="352"/>
      <c r="N154" s="13"/>
      <c r="O154" s="13"/>
      <c r="P154" s="131"/>
      <c r="Q154" s="131"/>
      <c r="R154" s="131"/>
      <c r="S154" s="131"/>
      <c r="T154" s="131"/>
      <c r="U154" s="131"/>
      <c r="V154" s="131"/>
      <c r="W154" s="131"/>
      <c r="X154" s="131"/>
    </row>
    <row r="155" spans="1:24" ht="23.25">
      <c r="A155" s="260">
        <v>11</v>
      </c>
      <c r="B155" s="344" t="s">
        <v>245</v>
      </c>
      <c r="C155" s="262" t="s">
        <v>187</v>
      </c>
      <c r="D155" s="261">
        <v>1300993.15</v>
      </c>
      <c r="E155" s="261">
        <v>20317.01</v>
      </c>
      <c r="F155" s="262" t="s">
        <v>187</v>
      </c>
      <c r="G155" s="339">
        <v>0</v>
      </c>
      <c r="H155" s="339">
        <v>41315.76</v>
      </c>
      <c r="I155" s="339">
        <v>6632400.38</v>
      </c>
      <c r="J155" s="339">
        <v>483925.18</v>
      </c>
      <c r="K155" s="339">
        <v>165487.09</v>
      </c>
      <c r="L155" s="13"/>
      <c r="M155" s="352"/>
      <c r="N155" s="13"/>
      <c r="O155" s="13"/>
      <c r="P155" s="131"/>
      <c r="Q155" s="131"/>
      <c r="R155" s="131"/>
      <c r="S155" s="131"/>
      <c r="T155" s="131"/>
      <c r="U155" s="131"/>
      <c r="V155" s="131"/>
      <c r="W155" s="131"/>
      <c r="X155" s="131"/>
    </row>
    <row r="156" spans="1:24" ht="23.25">
      <c r="A156" s="260">
        <v>12</v>
      </c>
      <c r="B156" s="344" t="s">
        <v>240</v>
      </c>
      <c r="C156" s="262" t="s">
        <v>187</v>
      </c>
      <c r="D156" s="261">
        <v>8937620.73</v>
      </c>
      <c r="E156" s="261">
        <v>160500</v>
      </c>
      <c r="F156" s="262" t="s">
        <v>187</v>
      </c>
      <c r="G156" s="339">
        <v>0</v>
      </c>
      <c r="H156" s="339">
        <v>0</v>
      </c>
      <c r="I156" s="339">
        <v>17681742.2</v>
      </c>
      <c r="J156" s="339">
        <v>0</v>
      </c>
      <c r="K156" s="339">
        <v>2272370.32</v>
      </c>
      <c r="L156" s="13"/>
      <c r="M156" s="26"/>
      <c r="N156" s="13"/>
      <c r="O156" s="348"/>
      <c r="P156" s="131"/>
      <c r="Q156" s="131"/>
      <c r="R156" s="131"/>
      <c r="S156" s="131"/>
      <c r="T156" s="131"/>
      <c r="U156" s="131"/>
      <c r="V156" s="131"/>
      <c r="W156" s="131"/>
      <c r="X156" s="131"/>
    </row>
    <row r="157" spans="1:24" ht="23.25">
      <c r="A157" s="260">
        <v>13</v>
      </c>
      <c r="B157" s="344" t="s">
        <v>235</v>
      </c>
      <c r="C157" s="262" t="s">
        <v>187</v>
      </c>
      <c r="D157" s="261">
        <v>535</v>
      </c>
      <c r="E157" s="261">
        <v>4595739.89</v>
      </c>
      <c r="F157" s="262" t="s">
        <v>187</v>
      </c>
      <c r="G157" s="339">
        <v>0</v>
      </c>
      <c r="H157" s="339">
        <v>82079.22</v>
      </c>
      <c r="I157" s="339">
        <v>3097297</v>
      </c>
      <c r="J157" s="339">
        <v>9955901.32</v>
      </c>
      <c r="K157" s="339">
        <v>669193.05</v>
      </c>
      <c r="L157" s="26"/>
      <c r="M157" s="26"/>
      <c r="N157" s="13"/>
      <c r="O157" s="348"/>
      <c r="P157" s="131"/>
      <c r="Q157" s="131"/>
      <c r="R157" s="131"/>
      <c r="S157" s="131"/>
      <c r="T157" s="131"/>
      <c r="U157" s="131"/>
      <c r="V157" s="131"/>
      <c r="W157" s="131"/>
      <c r="X157" s="131"/>
    </row>
    <row r="158" spans="1:24" ht="23.25">
      <c r="A158" s="260">
        <v>14</v>
      </c>
      <c r="B158" s="344" t="s">
        <v>243</v>
      </c>
      <c r="C158" s="262" t="s">
        <v>187</v>
      </c>
      <c r="D158" s="261">
        <v>1203.75</v>
      </c>
      <c r="E158" s="261">
        <v>0</v>
      </c>
      <c r="F158" s="262" t="s">
        <v>187</v>
      </c>
      <c r="G158" s="339">
        <v>0</v>
      </c>
      <c r="H158" s="339">
        <v>0</v>
      </c>
      <c r="I158" s="339">
        <v>1181979.81</v>
      </c>
      <c r="J158" s="339">
        <v>0</v>
      </c>
      <c r="K158" s="339">
        <v>0</v>
      </c>
      <c r="L158" s="13"/>
      <c r="M158" s="13"/>
      <c r="N158" s="13"/>
      <c r="O158" s="13"/>
      <c r="P158" s="131"/>
      <c r="Q158" s="131"/>
      <c r="R158" s="131"/>
      <c r="S158" s="131"/>
      <c r="T158" s="131"/>
      <c r="U158" s="131"/>
      <c r="V158" s="131"/>
      <c r="W158" s="131"/>
      <c r="X158" s="131"/>
    </row>
    <row r="159" spans="1:24" ht="23.25">
      <c r="A159" s="260">
        <v>15</v>
      </c>
      <c r="B159" s="344" t="s">
        <v>300</v>
      </c>
      <c r="C159" s="262" t="s">
        <v>187</v>
      </c>
      <c r="D159" s="261">
        <v>771714.45</v>
      </c>
      <c r="E159" s="261">
        <v>32496406.96</v>
      </c>
      <c r="F159" s="262" t="s">
        <v>187</v>
      </c>
      <c r="G159" s="339">
        <v>0</v>
      </c>
      <c r="H159" s="339">
        <v>2324318.51</v>
      </c>
      <c r="I159" s="339">
        <v>7747459.65</v>
      </c>
      <c r="J159" s="339">
        <v>100855579</v>
      </c>
      <c r="K159" s="339">
        <v>363826.51</v>
      </c>
      <c r="L159" s="13"/>
      <c r="M159" s="13"/>
      <c r="N159" s="13"/>
      <c r="O159" s="13"/>
      <c r="P159" s="131"/>
      <c r="Q159" s="131"/>
      <c r="R159" s="131"/>
      <c r="S159" s="131"/>
      <c r="T159" s="131"/>
      <c r="U159" s="131"/>
      <c r="V159" s="131"/>
      <c r="W159" s="131"/>
      <c r="X159" s="131"/>
    </row>
    <row r="160" spans="1:24" ht="23.25">
      <c r="A160" s="260">
        <v>16</v>
      </c>
      <c r="B160" s="344" t="s">
        <v>309</v>
      </c>
      <c r="C160" s="262" t="s">
        <v>187</v>
      </c>
      <c r="D160" s="261">
        <v>0</v>
      </c>
      <c r="E160" s="261">
        <v>0</v>
      </c>
      <c r="F160" s="262" t="s">
        <v>187</v>
      </c>
      <c r="G160" s="339">
        <v>0</v>
      </c>
      <c r="H160" s="339">
        <v>0</v>
      </c>
      <c r="I160" s="339">
        <v>2709000</v>
      </c>
      <c r="J160" s="339">
        <v>0</v>
      </c>
      <c r="K160" s="339">
        <v>0</v>
      </c>
      <c r="L160" s="13"/>
      <c r="M160" s="13"/>
      <c r="N160" s="13"/>
      <c r="O160" s="13"/>
      <c r="P160" s="131"/>
      <c r="Q160" s="131"/>
      <c r="R160" s="131"/>
      <c r="S160" s="131"/>
      <c r="T160" s="131"/>
      <c r="U160" s="131"/>
      <c r="V160" s="131"/>
      <c r="W160" s="131"/>
      <c r="X160" s="131"/>
    </row>
    <row r="161" spans="1:24" ht="23.25">
      <c r="A161" s="263"/>
      <c r="B161" s="131"/>
      <c r="C161" s="264"/>
      <c r="D161" s="131"/>
      <c r="E161" s="131"/>
      <c r="F161" s="264"/>
      <c r="G161" s="340"/>
      <c r="H161" s="340"/>
      <c r="I161" s="340"/>
      <c r="J161" s="340"/>
      <c r="K161" s="340"/>
      <c r="L161" s="351"/>
      <c r="M161" s="351"/>
      <c r="N161" s="351"/>
      <c r="O161" s="351"/>
      <c r="P161" s="131"/>
      <c r="Q161" s="131"/>
      <c r="R161" s="131"/>
      <c r="S161" s="131"/>
      <c r="T161" s="131"/>
      <c r="U161" s="131"/>
      <c r="V161" s="131"/>
      <c r="W161" s="131"/>
      <c r="X161" s="131"/>
    </row>
    <row r="162" spans="1:24" ht="23.25">
      <c r="A162" s="257" t="s">
        <v>35</v>
      </c>
      <c r="B162" s="131"/>
      <c r="C162" s="264"/>
      <c r="D162" s="131"/>
      <c r="E162" s="131"/>
      <c r="F162" s="264"/>
      <c r="G162" s="340"/>
      <c r="H162" s="340"/>
      <c r="I162" s="340"/>
      <c r="J162" s="340"/>
      <c r="K162" s="340"/>
      <c r="L162" s="26"/>
      <c r="M162" s="26"/>
      <c r="N162" s="13"/>
      <c r="O162" s="348"/>
      <c r="P162" s="131"/>
      <c r="Q162" s="131"/>
      <c r="R162" s="131"/>
      <c r="S162" s="131"/>
      <c r="T162" s="131"/>
      <c r="U162" s="131"/>
      <c r="V162" s="131"/>
      <c r="W162" s="131"/>
      <c r="X162" s="131"/>
    </row>
    <row r="163" spans="1:16" s="400" customFormat="1" ht="23.25">
      <c r="A163" s="488" t="s">
        <v>43</v>
      </c>
      <c r="B163" s="485" t="s">
        <v>638</v>
      </c>
      <c r="C163" s="482" t="s">
        <v>533</v>
      </c>
      <c r="D163" s="483"/>
      <c r="E163" s="484"/>
      <c r="F163" s="482" t="s">
        <v>291</v>
      </c>
      <c r="G163" s="483"/>
      <c r="H163" s="483"/>
      <c r="I163" s="483"/>
      <c r="J163" s="483"/>
      <c r="K163" s="484"/>
      <c r="L163" s="352"/>
      <c r="M163" s="396"/>
      <c r="N163" s="353"/>
      <c r="O163" s="353"/>
      <c r="P163" s="397"/>
    </row>
    <row r="164" spans="1:16" s="400" customFormat="1" ht="23.25">
      <c r="A164" s="489"/>
      <c r="B164" s="491"/>
      <c r="C164" s="394"/>
      <c r="D164" s="394" t="s">
        <v>100</v>
      </c>
      <c r="E164" s="394" t="s">
        <v>104</v>
      </c>
      <c r="F164" s="393"/>
      <c r="G164" s="393" t="s">
        <v>107</v>
      </c>
      <c r="H164" s="485" t="s">
        <v>46</v>
      </c>
      <c r="I164" s="485" t="s">
        <v>47</v>
      </c>
      <c r="J164" s="485" t="s">
        <v>155</v>
      </c>
      <c r="K164" s="485" t="s">
        <v>48</v>
      </c>
      <c r="L164" s="354"/>
      <c r="M164" s="399"/>
      <c r="N164" s="354"/>
      <c r="O164" s="354"/>
      <c r="P164" s="397"/>
    </row>
    <row r="165" spans="1:16" s="400" customFormat="1" ht="23.25">
      <c r="A165" s="489"/>
      <c r="B165" s="491"/>
      <c r="C165" s="394" t="s">
        <v>652</v>
      </c>
      <c r="D165" s="394" t="s">
        <v>101</v>
      </c>
      <c r="E165" s="394" t="s">
        <v>105</v>
      </c>
      <c r="F165" s="394" t="s">
        <v>652</v>
      </c>
      <c r="G165" s="394" t="s">
        <v>108</v>
      </c>
      <c r="H165" s="486"/>
      <c r="I165" s="486"/>
      <c r="J165" s="486"/>
      <c r="K165" s="486"/>
      <c r="L165" s="354"/>
      <c r="M165" s="399"/>
      <c r="N165" s="354"/>
      <c r="O165" s="354"/>
      <c r="P165" s="397"/>
    </row>
    <row r="166" spans="1:16" s="400" customFormat="1" ht="23.25">
      <c r="A166" s="489"/>
      <c r="B166" s="491"/>
      <c r="C166" s="394" t="s">
        <v>653</v>
      </c>
      <c r="D166" s="394" t="s">
        <v>102</v>
      </c>
      <c r="E166" s="394" t="s">
        <v>106</v>
      </c>
      <c r="F166" s="394" t="s">
        <v>653</v>
      </c>
      <c r="G166" s="394" t="s">
        <v>44</v>
      </c>
      <c r="H166" s="486"/>
      <c r="I166" s="486"/>
      <c r="J166" s="486"/>
      <c r="K166" s="486"/>
      <c r="L166" s="352"/>
      <c r="M166" s="399"/>
      <c r="N166" s="354"/>
      <c r="O166" s="354"/>
      <c r="P166" s="397"/>
    </row>
    <row r="167" spans="1:24" s="398" customFormat="1" ht="23.25">
      <c r="A167" s="490"/>
      <c r="B167" s="492"/>
      <c r="C167" s="395"/>
      <c r="D167" s="395" t="s">
        <v>103</v>
      </c>
      <c r="E167" s="395"/>
      <c r="F167" s="395"/>
      <c r="G167" s="395" t="s">
        <v>45</v>
      </c>
      <c r="H167" s="487"/>
      <c r="I167" s="487"/>
      <c r="J167" s="487"/>
      <c r="K167" s="487"/>
      <c r="L167" s="354"/>
      <c r="M167" s="352"/>
      <c r="N167" s="354"/>
      <c r="O167" s="354"/>
      <c r="P167" s="397"/>
      <c r="Q167" s="397"/>
      <c r="R167" s="397"/>
      <c r="S167" s="397"/>
      <c r="T167" s="397"/>
      <c r="U167" s="397"/>
      <c r="V167" s="397"/>
      <c r="W167" s="397"/>
      <c r="X167" s="397"/>
    </row>
    <row r="168" spans="1:24" ht="23.25">
      <c r="A168" s="260">
        <v>17</v>
      </c>
      <c r="B168" s="344" t="s">
        <v>54</v>
      </c>
      <c r="C168" s="262" t="s">
        <v>190</v>
      </c>
      <c r="D168" s="261">
        <v>0</v>
      </c>
      <c r="E168" s="261">
        <v>298117.35</v>
      </c>
      <c r="F168" s="262" t="s">
        <v>190</v>
      </c>
      <c r="G168" s="339">
        <v>0</v>
      </c>
      <c r="H168" s="339">
        <v>0</v>
      </c>
      <c r="I168" s="339">
        <v>100000</v>
      </c>
      <c r="J168" s="339">
        <v>509699.4</v>
      </c>
      <c r="K168" s="339">
        <v>0</v>
      </c>
      <c r="L168" s="13"/>
      <c r="M168" s="352"/>
      <c r="N168" s="13"/>
      <c r="O168" s="13"/>
      <c r="P168" s="131"/>
      <c r="Q168" s="131"/>
      <c r="R168" s="131"/>
      <c r="S168" s="131"/>
      <c r="T168" s="131"/>
      <c r="U168" s="131"/>
      <c r="V168" s="131"/>
      <c r="W168" s="131"/>
      <c r="X168" s="131"/>
    </row>
    <row r="169" spans="1:24" ht="23.25">
      <c r="A169" s="260">
        <v>18</v>
      </c>
      <c r="B169" s="344" t="s">
        <v>294</v>
      </c>
      <c r="C169" s="262" t="s">
        <v>189</v>
      </c>
      <c r="D169" s="261">
        <v>0</v>
      </c>
      <c r="E169" s="261">
        <v>0</v>
      </c>
      <c r="F169" s="262" t="s">
        <v>189</v>
      </c>
      <c r="G169" s="339">
        <v>0</v>
      </c>
      <c r="H169" s="339">
        <v>0</v>
      </c>
      <c r="I169" s="339">
        <v>186.92</v>
      </c>
      <c r="J169" s="339">
        <v>0</v>
      </c>
      <c r="K169" s="339">
        <v>0</v>
      </c>
      <c r="L169" s="13"/>
      <c r="M169" s="352"/>
      <c r="N169" s="13"/>
      <c r="O169" s="13"/>
      <c r="P169" s="131"/>
      <c r="Q169" s="131"/>
      <c r="R169" s="131"/>
      <c r="S169" s="131"/>
      <c r="T169" s="131"/>
      <c r="U169" s="131"/>
      <c r="V169" s="131"/>
      <c r="W169" s="131"/>
      <c r="X169" s="131"/>
    </row>
    <row r="170" spans="1:24" ht="23.25">
      <c r="A170" s="260">
        <v>19</v>
      </c>
      <c r="B170" s="344" t="s">
        <v>347</v>
      </c>
      <c r="C170" s="262" t="s">
        <v>643</v>
      </c>
      <c r="D170" s="261">
        <v>0</v>
      </c>
      <c r="E170" s="261">
        <v>5000</v>
      </c>
      <c r="F170" s="262" t="s">
        <v>643</v>
      </c>
      <c r="G170" s="339">
        <v>0</v>
      </c>
      <c r="H170" s="339">
        <v>0</v>
      </c>
      <c r="I170" s="339">
        <v>560950.69</v>
      </c>
      <c r="J170" s="339">
        <v>0</v>
      </c>
      <c r="K170" s="339">
        <v>711115.5</v>
      </c>
      <c r="L170" s="13"/>
      <c r="M170" s="352"/>
      <c r="N170" s="13"/>
      <c r="O170" s="13"/>
      <c r="P170" s="131"/>
      <c r="Q170" s="131"/>
      <c r="R170" s="131"/>
      <c r="S170" s="131"/>
      <c r="T170" s="131"/>
      <c r="U170" s="131"/>
      <c r="V170" s="131"/>
      <c r="W170" s="131"/>
      <c r="X170" s="131"/>
    </row>
    <row r="171" spans="1:24" ht="23.25">
      <c r="A171" s="260">
        <v>20</v>
      </c>
      <c r="B171" s="344" t="s">
        <v>97</v>
      </c>
      <c r="C171" s="262" t="s">
        <v>187</v>
      </c>
      <c r="D171" s="261">
        <v>196560.51</v>
      </c>
      <c r="E171" s="261">
        <v>0</v>
      </c>
      <c r="F171" s="262" t="s">
        <v>187</v>
      </c>
      <c r="G171" s="339">
        <v>0</v>
      </c>
      <c r="H171" s="339">
        <v>0</v>
      </c>
      <c r="I171" s="339">
        <v>1969376.78</v>
      </c>
      <c r="J171" s="339">
        <v>0</v>
      </c>
      <c r="K171" s="339">
        <v>0</v>
      </c>
      <c r="L171" s="13"/>
      <c r="M171" s="352"/>
      <c r="N171" s="13"/>
      <c r="O171" s="13"/>
      <c r="P171" s="131"/>
      <c r="Q171" s="131"/>
      <c r="R171" s="131"/>
      <c r="S171" s="131"/>
      <c r="T171" s="131"/>
      <c r="U171" s="131"/>
      <c r="V171" s="131"/>
      <c r="W171" s="131"/>
      <c r="X171" s="131"/>
    </row>
    <row r="172" spans="1:24" ht="23.25">
      <c r="A172" s="260">
        <v>21</v>
      </c>
      <c r="B172" s="344" t="s">
        <v>55</v>
      </c>
      <c r="C172" s="262" t="s">
        <v>187</v>
      </c>
      <c r="D172" s="261">
        <v>0</v>
      </c>
      <c r="E172" s="261">
        <v>85125382.52</v>
      </c>
      <c r="F172" s="262" t="s">
        <v>187</v>
      </c>
      <c r="G172" s="339">
        <v>0</v>
      </c>
      <c r="H172" s="339">
        <v>0</v>
      </c>
      <c r="I172" s="339">
        <v>5400373.83</v>
      </c>
      <c r="J172" s="339">
        <v>164170099.87</v>
      </c>
      <c r="K172" s="339">
        <v>914630.53</v>
      </c>
      <c r="L172" s="13"/>
      <c r="M172" s="352"/>
      <c r="N172" s="13"/>
      <c r="O172" s="13"/>
      <c r="P172" s="131"/>
      <c r="Q172" s="131"/>
      <c r="R172" s="131"/>
      <c r="S172" s="131"/>
      <c r="T172" s="131"/>
      <c r="U172" s="131"/>
      <c r="V172" s="131"/>
      <c r="W172" s="131"/>
      <c r="X172" s="131"/>
    </row>
    <row r="173" spans="1:24" ht="23.25">
      <c r="A173" s="260">
        <v>22</v>
      </c>
      <c r="B173" s="344" t="s">
        <v>303</v>
      </c>
      <c r="C173" s="262" t="s">
        <v>187</v>
      </c>
      <c r="D173" s="261">
        <v>0</v>
      </c>
      <c r="E173" s="261">
        <v>0</v>
      </c>
      <c r="F173" s="262" t="s">
        <v>187</v>
      </c>
      <c r="G173" s="339">
        <v>0</v>
      </c>
      <c r="H173" s="339">
        <v>0</v>
      </c>
      <c r="I173" s="339">
        <v>0</v>
      </c>
      <c r="J173" s="339">
        <v>0</v>
      </c>
      <c r="K173" s="339">
        <v>31899.39</v>
      </c>
      <c r="L173" s="13"/>
      <c r="M173" s="352"/>
      <c r="N173" s="13"/>
      <c r="O173" s="13"/>
      <c r="P173" s="131"/>
      <c r="Q173" s="131"/>
      <c r="R173" s="131"/>
      <c r="S173" s="131"/>
      <c r="T173" s="131"/>
      <c r="U173" s="131"/>
      <c r="V173" s="131"/>
      <c r="W173" s="131"/>
      <c r="X173" s="131"/>
    </row>
    <row r="174" spans="1:24" ht="23.25">
      <c r="A174" s="260">
        <v>23</v>
      </c>
      <c r="B174" s="344" t="s">
        <v>331</v>
      </c>
      <c r="C174" s="262" t="s">
        <v>643</v>
      </c>
      <c r="D174" s="261">
        <v>0</v>
      </c>
      <c r="E174" s="261">
        <v>0</v>
      </c>
      <c r="F174" s="262" t="s">
        <v>643</v>
      </c>
      <c r="G174" s="339">
        <v>0</v>
      </c>
      <c r="H174" s="339">
        <v>0</v>
      </c>
      <c r="I174" s="339">
        <v>446301.38</v>
      </c>
      <c r="J174" s="339">
        <v>0</v>
      </c>
      <c r="K174" s="339">
        <v>0</v>
      </c>
      <c r="L174" s="13"/>
      <c r="M174" s="352"/>
      <c r="N174" s="13"/>
      <c r="O174" s="13"/>
      <c r="P174" s="259"/>
      <c r="Q174" s="131"/>
      <c r="R174" s="131"/>
      <c r="S174" s="131"/>
      <c r="T174" s="131"/>
      <c r="U174" s="131"/>
      <c r="V174" s="131"/>
      <c r="W174" s="131"/>
      <c r="X174" s="131"/>
    </row>
    <row r="175" spans="1:24" ht="23.25">
      <c r="A175" s="260">
        <v>24</v>
      </c>
      <c r="B175" s="344" t="s">
        <v>329</v>
      </c>
      <c r="C175" s="262" t="s">
        <v>187</v>
      </c>
      <c r="D175" s="261">
        <v>183362.84</v>
      </c>
      <c r="E175" s="261">
        <v>105811670.07</v>
      </c>
      <c r="F175" s="262" t="s">
        <v>187</v>
      </c>
      <c r="G175" s="339">
        <v>0</v>
      </c>
      <c r="H175" s="339">
        <v>0</v>
      </c>
      <c r="I175" s="339">
        <v>6056129.88</v>
      </c>
      <c r="J175" s="339">
        <v>242269994.78</v>
      </c>
      <c r="K175" s="339">
        <v>8821153.49</v>
      </c>
      <c r="L175" s="13"/>
      <c r="M175" s="352"/>
      <c r="N175" s="13"/>
      <c r="O175" s="13"/>
      <c r="P175" s="259"/>
      <c r="Q175" s="131"/>
      <c r="R175" s="131"/>
      <c r="S175" s="131"/>
      <c r="T175" s="131"/>
      <c r="U175" s="131"/>
      <c r="V175" s="131"/>
      <c r="W175" s="131"/>
      <c r="X175" s="131"/>
    </row>
    <row r="176" spans="1:24" ht="23.25">
      <c r="A176" s="260">
        <v>25</v>
      </c>
      <c r="B176" s="344" t="s">
        <v>56</v>
      </c>
      <c r="C176" s="262" t="s">
        <v>187</v>
      </c>
      <c r="D176" s="261">
        <v>0</v>
      </c>
      <c r="E176" s="261">
        <v>28890</v>
      </c>
      <c r="F176" s="262" t="s">
        <v>187</v>
      </c>
      <c r="G176" s="339">
        <v>0</v>
      </c>
      <c r="H176" s="339">
        <v>0</v>
      </c>
      <c r="I176" s="339">
        <v>1994300</v>
      </c>
      <c r="J176" s="339">
        <v>0</v>
      </c>
      <c r="K176" s="339">
        <v>14800</v>
      </c>
      <c r="L176" s="13"/>
      <c r="M176" s="352"/>
      <c r="N176" s="13"/>
      <c r="O176" s="13"/>
      <c r="P176" s="259"/>
      <c r="Q176" s="131"/>
      <c r="R176" s="131"/>
      <c r="S176" s="131"/>
      <c r="T176" s="131"/>
      <c r="U176" s="131"/>
      <c r="V176" s="131"/>
      <c r="W176" s="131"/>
      <c r="X176" s="131"/>
    </row>
    <row r="177" spans="1:16" s="131" customFormat="1" ht="23.25">
      <c r="A177" s="260">
        <v>26</v>
      </c>
      <c r="B177" s="344" t="s">
        <v>352</v>
      </c>
      <c r="C177" s="262" t="s">
        <v>187</v>
      </c>
      <c r="D177" s="261">
        <v>1433.8</v>
      </c>
      <c r="E177" s="261">
        <v>11663</v>
      </c>
      <c r="F177" s="262" t="s">
        <v>187</v>
      </c>
      <c r="G177" s="339">
        <v>0</v>
      </c>
      <c r="H177" s="339">
        <v>53654.2</v>
      </c>
      <c r="I177" s="339">
        <v>155000</v>
      </c>
      <c r="J177" s="339">
        <v>0</v>
      </c>
      <c r="K177" s="339">
        <v>3093630</v>
      </c>
      <c r="L177" s="13"/>
      <c r="M177" s="352"/>
      <c r="N177" s="13"/>
      <c r="O177" s="13"/>
      <c r="P177" s="259"/>
    </row>
    <row r="178" spans="1:24" ht="23.25">
      <c r="A178" s="260">
        <v>27</v>
      </c>
      <c r="B178" s="344" t="s">
        <v>276</v>
      </c>
      <c r="C178" s="262" t="s">
        <v>190</v>
      </c>
      <c r="D178" s="261">
        <v>0</v>
      </c>
      <c r="E178" s="261">
        <v>0</v>
      </c>
      <c r="F178" s="262" t="s">
        <v>190</v>
      </c>
      <c r="G178" s="339">
        <v>0</v>
      </c>
      <c r="H178" s="339">
        <v>0</v>
      </c>
      <c r="I178" s="339">
        <v>1625992.49</v>
      </c>
      <c r="J178" s="339">
        <v>0</v>
      </c>
      <c r="K178" s="339">
        <v>5110</v>
      </c>
      <c r="L178" s="13"/>
      <c r="M178" s="352"/>
      <c r="N178" s="13"/>
      <c r="O178" s="13"/>
      <c r="P178" s="259"/>
      <c r="Q178" s="131"/>
      <c r="R178" s="131"/>
      <c r="S178" s="131"/>
      <c r="T178" s="131"/>
      <c r="U178" s="131"/>
      <c r="V178" s="131"/>
      <c r="W178" s="131"/>
      <c r="X178" s="131"/>
    </row>
    <row r="179" spans="1:24" ht="23.25">
      <c r="A179" s="260">
        <v>28</v>
      </c>
      <c r="B179" s="344" t="s">
        <v>57</v>
      </c>
      <c r="C179" s="262" t="s">
        <v>190</v>
      </c>
      <c r="D179" s="261">
        <v>0</v>
      </c>
      <c r="E179" s="261">
        <v>0</v>
      </c>
      <c r="F179" s="262" t="s">
        <v>190</v>
      </c>
      <c r="G179" s="339">
        <v>0</v>
      </c>
      <c r="H179" s="339">
        <v>0</v>
      </c>
      <c r="I179" s="339">
        <v>1200000</v>
      </c>
      <c r="J179" s="339">
        <v>23719.62</v>
      </c>
      <c r="K179" s="339">
        <v>0</v>
      </c>
      <c r="L179" s="13"/>
      <c r="M179" s="352"/>
      <c r="N179" s="13"/>
      <c r="O179" s="13"/>
      <c r="P179" s="131"/>
      <c r="Q179" s="131"/>
      <c r="R179" s="131"/>
      <c r="S179" s="131"/>
      <c r="T179" s="131"/>
      <c r="U179" s="131"/>
      <c r="V179" s="131"/>
      <c r="W179" s="131"/>
      <c r="X179" s="131"/>
    </row>
    <row r="180" spans="1:24" ht="23.25">
      <c r="A180" s="260">
        <v>29</v>
      </c>
      <c r="B180" s="344" t="s">
        <v>392</v>
      </c>
      <c r="C180" s="262" t="s">
        <v>387</v>
      </c>
      <c r="D180" s="261">
        <v>15821.91</v>
      </c>
      <c r="E180" s="261">
        <v>0</v>
      </c>
      <c r="F180" s="262" t="s">
        <v>387</v>
      </c>
      <c r="G180" s="339">
        <v>0</v>
      </c>
      <c r="H180" s="339">
        <v>0</v>
      </c>
      <c r="I180" s="339">
        <v>0</v>
      </c>
      <c r="J180" s="339">
        <v>0</v>
      </c>
      <c r="K180" s="339">
        <v>0</v>
      </c>
      <c r="L180" s="13"/>
      <c r="M180" s="352"/>
      <c r="N180" s="13"/>
      <c r="O180" s="13"/>
      <c r="P180" s="131"/>
      <c r="Q180" s="131"/>
      <c r="R180" s="131"/>
      <c r="S180" s="131"/>
      <c r="T180" s="131"/>
      <c r="U180" s="131"/>
      <c r="V180" s="131"/>
      <c r="W180" s="131"/>
      <c r="X180" s="131"/>
    </row>
    <row r="181" spans="1:24" ht="23.25">
      <c r="A181" s="260">
        <v>30</v>
      </c>
      <c r="B181" s="344" t="s">
        <v>268</v>
      </c>
      <c r="C181" s="262" t="s">
        <v>190</v>
      </c>
      <c r="D181" s="261">
        <v>0</v>
      </c>
      <c r="E181" s="261">
        <v>0</v>
      </c>
      <c r="F181" s="262" t="s">
        <v>647</v>
      </c>
      <c r="G181" s="339">
        <v>0</v>
      </c>
      <c r="H181" s="339">
        <v>0</v>
      </c>
      <c r="I181" s="339">
        <v>1191821.92</v>
      </c>
      <c r="J181" s="339">
        <v>0</v>
      </c>
      <c r="K181" s="339">
        <v>0</v>
      </c>
      <c r="L181" s="13"/>
      <c r="M181" s="352"/>
      <c r="N181" s="13"/>
      <c r="O181" s="13"/>
      <c r="P181" s="131"/>
      <c r="Q181" s="131"/>
      <c r="R181" s="131"/>
      <c r="S181" s="131"/>
      <c r="T181" s="131"/>
      <c r="U181" s="131"/>
      <c r="V181" s="131"/>
      <c r="W181" s="131"/>
      <c r="X181" s="131"/>
    </row>
    <row r="182" spans="1:24" ht="23.25">
      <c r="A182" s="265">
        <v>31</v>
      </c>
      <c r="B182" s="349" t="s">
        <v>58</v>
      </c>
      <c r="C182" s="295" t="s">
        <v>187</v>
      </c>
      <c r="D182" s="295">
        <v>3984136</v>
      </c>
      <c r="E182" s="57">
        <v>0</v>
      </c>
      <c r="F182" s="295" t="s">
        <v>190</v>
      </c>
      <c r="G182" s="343">
        <v>0</v>
      </c>
      <c r="H182" s="343">
        <v>3768683</v>
      </c>
      <c r="I182" s="343">
        <v>35824.27</v>
      </c>
      <c r="J182" s="343">
        <v>0</v>
      </c>
      <c r="K182" s="343">
        <v>0</v>
      </c>
      <c r="L182" s="13"/>
      <c r="M182" s="352"/>
      <c r="N182" s="13"/>
      <c r="O182" s="13"/>
      <c r="P182" s="131"/>
      <c r="Q182" s="131"/>
      <c r="R182" s="131"/>
      <c r="S182" s="131"/>
      <c r="T182" s="131"/>
      <c r="U182" s="131"/>
      <c r="V182" s="131"/>
      <c r="W182" s="131"/>
      <c r="X182" s="131"/>
    </row>
    <row r="183" spans="1:24" ht="23.25">
      <c r="A183" s="267"/>
      <c r="B183" s="350" t="s">
        <v>192</v>
      </c>
      <c r="C183" s="268"/>
      <c r="D183" s="268"/>
      <c r="E183" s="267"/>
      <c r="F183" s="268"/>
      <c r="G183" s="342"/>
      <c r="H183" s="342"/>
      <c r="I183" s="342"/>
      <c r="J183" s="342"/>
      <c r="K183" s="342"/>
      <c r="L183" s="13"/>
      <c r="M183" s="352"/>
      <c r="N183" s="13"/>
      <c r="O183" s="13"/>
      <c r="P183" s="131"/>
      <c r="Q183" s="131"/>
      <c r="R183" s="131"/>
      <c r="S183" s="131"/>
      <c r="T183" s="131"/>
      <c r="U183" s="131"/>
      <c r="V183" s="131"/>
      <c r="W183" s="131"/>
      <c r="X183" s="131"/>
    </row>
    <row r="184" spans="1:24" ht="23.25">
      <c r="A184" s="263"/>
      <c r="B184" s="131"/>
      <c r="C184" s="264"/>
      <c r="D184" s="131"/>
      <c r="E184" s="131"/>
      <c r="F184" s="264"/>
      <c r="G184" s="340"/>
      <c r="H184" s="340"/>
      <c r="I184" s="340"/>
      <c r="J184" s="340"/>
      <c r="K184" s="340"/>
      <c r="L184" s="13"/>
      <c r="M184" s="352"/>
      <c r="N184" s="13"/>
      <c r="O184" s="13"/>
      <c r="P184" s="131"/>
      <c r="Q184" s="131"/>
      <c r="R184" s="131"/>
      <c r="S184" s="131"/>
      <c r="T184" s="131"/>
      <c r="U184" s="131"/>
      <c r="V184" s="131"/>
      <c r="W184" s="131"/>
      <c r="X184" s="131"/>
    </row>
    <row r="185" spans="1:24" ht="23.25">
      <c r="A185" s="257" t="s">
        <v>35</v>
      </c>
      <c r="B185" s="131"/>
      <c r="C185" s="264"/>
      <c r="D185" s="131"/>
      <c r="E185" s="131"/>
      <c r="F185" s="264"/>
      <c r="G185" s="340"/>
      <c r="H185" s="340"/>
      <c r="I185" s="340"/>
      <c r="J185" s="340"/>
      <c r="K185" s="340"/>
      <c r="L185" s="13"/>
      <c r="M185" s="352"/>
      <c r="N185" s="13"/>
      <c r="O185" s="13"/>
      <c r="P185" s="131"/>
      <c r="Q185" s="131"/>
      <c r="R185" s="131"/>
      <c r="S185" s="131"/>
      <c r="T185" s="131"/>
      <c r="U185" s="131"/>
      <c r="V185" s="131"/>
      <c r="W185" s="131"/>
      <c r="X185" s="131"/>
    </row>
    <row r="186" spans="1:16" s="400" customFormat="1" ht="23.25">
      <c r="A186" s="488" t="s">
        <v>43</v>
      </c>
      <c r="B186" s="485" t="s">
        <v>638</v>
      </c>
      <c r="C186" s="482" t="s">
        <v>533</v>
      </c>
      <c r="D186" s="483"/>
      <c r="E186" s="484"/>
      <c r="F186" s="482" t="s">
        <v>291</v>
      </c>
      <c r="G186" s="483"/>
      <c r="H186" s="483"/>
      <c r="I186" s="483"/>
      <c r="J186" s="483"/>
      <c r="K186" s="484"/>
      <c r="L186" s="352"/>
      <c r="M186" s="352"/>
      <c r="N186" s="354"/>
      <c r="O186" s="354"/>
      <c r="P186" s="397"/>
    </row>
    <row r="187" spans="1:16" s="400" customFormat="1" ht="23.25">
      <c r="A187" s="489"/>
      <c r="B187" s="491"/>
      <c r="C187" s="394"/>
      <c r="D187" s="394" t="s">
        <v>100</v>
      </c>
      <c r="E187" s="394" t="s">
        <v>104</v>
      </c>
      <c r="F187" s="393"/>
      <c r="G187" s="393" t="s">
        <v>107</v>
      </c>
      <c r="H187" s="485" t="s">
        <v>46</v>
      </c>
      <c r="I187" s="485" t="s">
        <v>47</v>
      </c>
      <c r="J187" s="485" t="s">
        <v>155</v>
      </c>
      <c r="K187" s="485" t="s">
        <v>48</v>
      </c>
      <c r="L187" s="354"/>
      <c r="M187" s="352"/>
      <c r="N187" s="354"/>
      <c r="O187" s="354"/>
      <c r="P187" s="397"/>
    </row>
    <row r="188" spans="1:16" s="400" customFormat="1" ht="23.25">
      <c r="A188" s="489"/>
      <c r="B188" s="491"/>
      <c r="C188" s="394" t="s">
        <v>652</v>
      </c>
      <c r="D188" s="394" t="s">
        <v>101</v>
      </c>
      <c r="E188" s="394" t="s">
        <v>105</v>
      </c>
      <c r="F188" s="394" t="s">
        <v>652</v>
      </c>
      <c r="G188" s="394" t="s">
        <v>108</v>
      </c>
      <c r="H188" s="486"/>
      <c r="I188" s="486"/>
      <c r="J188" s="486"/>
      <c r="K188" s="486"/>
      <c r="L188" s="354"/>
      <c r="M188" s="352"/>
      <c r="N188" s="354"/>
      <c r="O188" s="354"/>
      <c r="P188" s="397"/>
    </row>
    <row r="189" spans="1:16" s="400" customFormat="1" ht="23.25">
      <c r="A189" s="489"/>
      <c r="B189" s="491"/>
      <c r="C189" s="394" t="s">
        <v>653</v>
      </c>
      <c r="D189" s="394" t="s">
        <v>102</v>
      </c>
      <c r="E189" s="394" t="s">
        <v>106</v>
      </c>
      <c r="F189" s="394" t="s">
        <v>653</v>
      </c>
      <c r="G189" s="394" t="s">
        <v>44</v>
      </c>
      <c r="H189" s="486"/>
      <c r="I189" s="486"/>
      <c r="J189" s="486"/>
      <c r="K189" s="486"/>
      <c r="L189" s="354"/>
      <c r="M189" s="352"/>
      <c r="N189" s="354"/>
      <c r="O189" s="401"/>
      <c r="P189" s="397"/>
    </row>
    <row r="190" spans="1:16" s="400" customFormat="1" ht="23.25">
      <c r="A190" s="490"/>
      <c r="B190" s="492"/>
      <c r="C190" s="395"/>
      <c r="D190" s="395" t="s">
        <v>103</v>
      </c>
      <c r="E190" s="395"/>
      <c r="F190" s="395"/>
      <c r="G190" s="395" t="s">
        <v>45</v>
      </c>
      <c r="H190" s="487"/>
      <c r="I190" s="487"/>
      <c r="J190" s="487"/>
      <c r="K190" s="487"/>
      <c r="L190" s="354"/>
      <c r="M190" s="352"/>
      <c r="N190" s="354"/>
      <c r="O190" s="401"/>
      <c r="P190" s="397"/>
    </row>
    <row r="191" spans="1:24" ht="23.25">
      <c r="A191" s="260">
        <v>32</v>
      </c>
      <c r="B191" s="344" t="s">
        <v>59</v>
      </c>
      <c r="C191" s="262" t="s">
        <v>187</v>
      </c>
      <c r="D191" s="261">
        <v>47349.4</v>
      </c>
      <c r="E191" s="261">
        <v>0</v>
      </c>
      <c r="F191" s="262" t="s">
        <v>187</v>
      </c>
      <c r="G191" s="339">
        <v>0</v>
      </c>
      <c r="H191" s="339">
        <v>1259076.3</v>
      </c>
      <c r="I191" s="339">
        <v>0</v>
      </c>
      <c r="J191" s="339">
        <v>0</v>
      </c>
      <c r="K191" s="339">
        <v>0</v>
      </c>
      <c r="L191" s="13"/>
      <c r="M191" s="352"/>
      <c r="N191" s="13"/>
      <c r="O191" s="13"/>
      <c r="P191" s="131"/>
      <c r="Q191" s="131"/>
      <c r="R191" s="131"/>
      <c r="S191" s="131"/>
      <c r="T191" s="131"/>
      <c r="U191" s="131"/>
      <c r="V191" s="131"/>
      <c r="W191" s="131"/>
      <c r="X191" s="131"/>
    </row>
    <row r="192" spans="1:24" ht="23.25">
      <c r="A192" s="260">
        <v>33</v>
      </c>
      <c r="B192" s="344" t="s">
        <v>60</v>
      </c>
      <c r="C192" s="262" t="s">
        <v>647</v>
      </c>
      <c r="D192" s="261">
        <v>0</v>
      </c>
      <c r="E192" s="261">
        <v>7106950.6</v>
      </c>
      <c r="F192" s="262" t="s">
        <v>647</v>
      </c>
      <c r="G192" s="339">
        <v>0</v>
      </c>
      <c r="H192" s="339">
        <v>0</v>
      </c>
      <c r="I192" s="339">
        <v>6429663.66</v>
      </c>
      <c r="J192" s="339">
        <v>57671822.14</v>
      </c>
      <c r="K192" s="339">
        <v>2109518.74</v>
      </c>
      <c r="L192" s="13"/>
      <c r="M192" s="352"/>
      <c r="N192" s="13"/>
      <c r="O192" s="13"/>
      <c r="P192" s="131"/>
      <c r="Q192" s="131"/>
      <c r="R192" s="131"/>
      <c r="S192" s="131"/>
      <c r="T192" s="131"/>
      <c r="U192" s="131"/>
      <c r="V192" s="131"/>
      <c r="W192" s="131"/>
      <c r="X192" s="131"/>
    </row>
    <row r="193" spans="1:24" ht="23.25">
      <c r="A193" s="260">
        <v>34</v>
      </c>
      <c r="B193" s="344" t="s">
        <v>373</v>
      </c>
      <c r="C193" s="262" t="s">
        <v>189</v>
      </c>
      <c r="D193" s="261">
        <v>424.66</v>
      </c>
      <c r="E193" s="261">
        <v>1615301.28</v>
      </c>
      <c r="F193" s="262" t="s">
        <v>189</v>
      </c>
      <c r="G193" s="339">
        <v>2004428.97</v>
      </c>
      <c r="H193" s="339">
        <v>0</v>
      </c>
      <c r="I193" s="339">
        <v>122248.72</v>
      </c>
      <c r="J193" s="339">
        <v>0</v>
      </c>
      <c r="K193" s="339">
        <v>4452012.95</v>
      </c>
      <c r="L193" s="13"/>
      <c r="M193" s="352"/>
      <c r="N193" s="13"/>
      <c r="O193" s="13"/>
      <c r="P193" s="131"/>
      <c r="Q193" s="131"/>
      <c r="R193" s="131"/>
      <c r="S193" s="131"/>
      <c r="T193" s="131"/>
      <c r="U193" s="131"/>
      <c r="V193" s="131"/>
      <c r="W193" s="131"/>
      <c r="X193" s="131"/>
    </row>
    <row r="194" spans="1:24" ht="23.25">
      <c r="A194" s="260">
        <v>35</v>
      </c>
      <c r="B194" s="344" t="s">
        <v>61</v>
      </c>
      <c r="C194" s="262" t="s">
        <v>647</v>
      </c>
      <c r="D194" s="261">
        <v>4352289.78</v>
      </c>
      <c r="E194" s="261">
        <v>0</v>
      </c>
      <c r="F194" s="262" t="s">
        <v>650</v>
      </c>
      <c r="G194" s="339">
        <v>0</v>
      </c>
      <c r="H194" s="339">
        <v>4953847.3</v>
      </c>
      <c r="I194" s="339">
        <v>156972.03</v>
      </c>
      <c r="J194" s="339">
        <v>0</v>
      </c>
      <c r="K194" s="339">
        <v>15448083.04</v>
      </c>
      <c r="L194" s="13"/>
      <c r="M194" s="352"/>
      <c r="N194" s="13"/>
      <c r="O194" s="13"/>
      <c r="P194" s="131"/>
      <c r="Q194" s="131"/>
      <c r="R194" s="131"/>
      <c r="S194" s="131"/>
      <c r="T194" s="131"/>
      <c r="U194" s="131"/>
      <c r="V194" s="131"/>
      <c r="W194" s="131"/>
      <c r="X194" s="131"/>
    </row>
    <row r="195" spans="1:24" ht="23.25">
      <c r="A195" s="260">
        <v>36</v>
      </c>
      <c r="B195" s="344" t="s">
        <v>62</v>
      </c>
      <c r="C195" s="262" t="s">
        <v>187</v>
      </c>
      <c r="D195" s="261">
        <v>3286484.9</v>
      </c>
      <c r="E195" s="261">
        <v>0</v>
      </c>
      <c r="F195" s="262" t="s">
        <v>187</v>
      </c>
      <c r="G195" s="339">
        <v>0</v>
      </c>
      <c r="H195" s="339">
        <v>4840214.58</v>
      </c>
      <c r="I195" s="339">
        <v>23902.58</v>
      </c>
      <c r="J195" s="339">
        <v>0</v>
      </c>
      <c r="K195" s="339">
        <v>17406118.92</v>
      </c>
      <c r="L195" s="13"/>
      <c r="M195" s="352"/>
      <c r="N195" s="13"/>
      <c r="O195" s="13"/>
      <c r="P195" s="131"/>
      <c r="Q195" s="131"/>
      <c r="R195" s="131"/>
      <c r="S195" s="131"/>
      <c r="T195" s="131"/>
      <c r="U195" s="131"/>
      <c r="V195" s="131"/>
      <c r="W195" s="131"/>
      <c r="X195" s="131"/>
    </row>
    <row r="196" spans="1:24" ht="23.25">
      <c r="A196" s="260">
        <v>37</v>
      </c>
      <c r="B196" s="344" t="s">
        <v>63</v>
      </c>
      <c r="C196" s="262" t="s">
        <v>190</v>
      </c>
      <c r="D196" s="261">
        <v>2245952.65</v>
      </c>
      <c r="E196" s="261">
        <v>0</v>
      </c>
      <c r="F196" s="262" t="s">
        <v>190</v>
      </c>
      <c r="G196" s="339">
        <v>0</v>
      </c>
      <c r="H196" s="339">
        <v>4146380.81</v>
      </c>
      <c r="I196" s="339">
        <v>49053.14</v>
      </c>
      <c r="J196" s="339">
        <v>0</v>
      </c>
      <c r="K196" s="339">
        <v>19652186.48</v>
      </c>
      <c r="L196" s="13"/>
      <c r="M196" s="352"/>
      <c r="N196" s="13"/>
      <c r="O196" s="13"/>
      <c r="P196" s="131"/>
      <c r="Q196" s="131"/>
      <c r="R196" s="131"/>
      <c r="S196" s="131"/>
      <c r="T196" s="131"/>
      <c r="U196" s="131"/>
      <c r="V196" s="131"/>
      <c r="W196" s="131"/>
      <c r="X196" s="131"/>
    </row>
    <row r="197" spans="1:24" ht="23.25">
      <c r="A197" s="260">
        <v>38</v>
      </c>
      <c r="B197" s="344" t="s">
        <v>64</v>
      </c>
      <c r="C197" s="262" t="s">
        <v>189</v>
      </c>
      <c r="D197" s="261">
        <v>636.99</v>
      </c>
      <c r="E197" s="261">
        <v>247000</v>
      </c>
      <c r="F197" s="262" t="s">
        <v>189</v>
      </c>
      <c r="G197" s="339">
        <v>0</v>
      </c>
      <c r="H197" s="339">
        <v>0</v>
      </c>
      <c r="I197" s="339">
        <v>3102.75</v>
      </c>
      <c r="J197" s="339">
        <v>0</v>
      </c>
      <c r="K197" s="339">
        <v>1426892.8</v>
      </c>
      <c r="L197" s="13"/>
      <c r="M197" s="352"/>
      <c r="N197" s="13"/>
      <c r="O197" s="13"/>
      <c r="P197" s="131"/>
      <c r="Q197" s="131"/>
      <c r="R197" s="131"/>
      <c r="S197" s="131"/>
      <c r="T197" s="131"/>
      <c r="U197" s="131"/>
      <c r="V197" s="131"/>
      <c r="W197" s="131"/>
      <c r="X197" s="131"/>
    </row>
    <row r="198" spans="1:24" ht="23.25">
      <c r="A198" s="260">
        <v>39</v>
      </c>
      <c r="B198" s="344" t="s">
        <v>356</v>
      </c>
      <c r="C198" s="262" t="s">
        <v>190</v>
      </c>
      <c r="D198" s="261">
        <v>43.53</v>
      </c>
      <c r="E198" s="261">
        <v>133038.6</v>
      </c>
      <c r="F198" s="262" t="s">
        <v>190</v>
      </c>
      <c r="G198" s="339">
        <v>0</v>
      </c>
      <c r="H198" s="339">
        <v>0</v>
      </c>
      <c r="I198" s="339">
        <v>46760.03</v>
      </c>
      <c r="J198" s="339">
        <v>0</v>
      </c>
      <c r="K198" s="339">
        <v>75756.22</v>
      </c>
      <c r="L198" s="13"/>
      <c r="M198" s="352"/>
      <c r="N198" s="13"/>
      <c r="O198" s="13"/>
      <c r="P198" s="131"/>
      <c r="Q198" s="131"/>
      <c r="R198" s="131"/>
      <c r="S198" s="131"/>
      <c r="T198" s="131"/>
      <c r="U198" s="131"/>
      <c r="V198" s="131"/>
      <c r="W198" s="131"/>
      <c r="X198" s="131"/>
    </row>
    <row r="199" spans="1:24" ht="23.25">
      <c r="A199" s="260">
        <v>40</v>
      </c>
      <c r="B199" s="344" t="s">
        <v>65</v>
      </c>
      <c r="C199" s="262" t="s">
        <v>187</v>
      </c>
      <c r="D199" s="261">
        <v>0</v>
      </c>
      <c r="E199" s="261">
        <v>1926</v>
      </c>
      <c r="F199" s="262" t="s">
        <v>187</v>
      </c>
      <c r="G199" s="339">
        <v>0</v>
      </c>
      <c r="H199" s="339">
        <v>0</v>
      </c>
      <c r="I199" s="339">
        <v>587116.5</v>
      </c>
      <c r="J199" s="339">
        <v>0</v>
      </c>
      <c r="K199" s="339">
        <v>1209533.75</v>
      </c>
      <c r="L199" s="13"/>
      <c r="M199" s="352"/>
      <c r="N199" s="13"/>
      <c r="O199" s="13"/>
      <c r="P199" s="131"/>
      <c r="Q199" s="131"/>
      <c r="R199" s="131"/>
      <c r="S199" s="131"/>
      <c r="T199" s="131"/>
      <c r="U199" s="131"/>
      <c r="V199" s="131"/>
      <c r="W199" s="131"/>
      <c r="X199" s="131"/>
    </row>
    <row r="200" spans="1:24" ht="23.25">
      <c r="A200" s="260">
        <v>41</v>
      </c>
      <c r="B200" s="344" t="s">
        <v>66</v>
      </c>
      <c r="C200" s="262" t="s">
        <v>187</v>
      </c>
      <c r="D200" s="261">
        <v>63397432.96</v>
      </c>
      <c r="E200" s="261">
        <v>0</v>
      </c>
      <c r="F200" s="262" t="s">
        <v>187</v>
      </c>
      <c r="G200" s="339">
        <v>14121331.79</v>
      </c>
      <c r="H200" s="339">
        <v>35764018.26</v>
      </c>
      <c r="I200" s="339">
        <v>0</v>
      </c>
      <c r="J200" s="339">
        <v>0</v>
      </c>
      <c r="K200" s="339">
        <v>305.6</v>
      </c>
      <c r="L200" s="13"/>
      <c r="M200" s="352"/>
      <c r="N200" s="13"/>
      <c r="O200" s="13"/>
      <c r="P200" s="131"/>
      <c r="Q200" s="131"/>
      <c r="R200" s="131"/>
      <c r="S200" s="131"/>
      <c r="T200" s="131"/>
      <c r="U200" s="131"/>
      <c r="V200" s="131"/>
      <c r="W200" s="131"/>
      <c r="X200" s="131"/>
    </row>
    <row r="201" spans="1:24" ht="23.25">
      <c r="A201" s="260">
        <v>42</v>
      </c>
      <c r="B201" s="344" t="s">
        <v>67</v>
      </c>
      <c r="C201" s="262" t="s">
        <v>190</v>
      </c>
      <c r="D201" s="261">
        <v>4524.73</v>
      </c>
      <c r="E201" s="261">
        <v>8629.72</v>
      </c>
      <c r="F201" s="262" t="s">
        <v>190</v>
      </c>
      <c r="G201" s="339">
        <v>0</v>
      </c>
      <c r="H201" s="339">
        <v>0</v>
      </c>
      <c r="I201" s="339">
        <v>22039.81</v>
      </c>
      <c r="J201" s="339">
        <v>0</v>
      </c>
      <c r="K201" s="339">
        <v>57937.56</v>
      </c>
      <c r="L201" s="13"/>
      <c r="M201" s="352"/>
      <c r="N201" s="13"/>
      <c r="O201" s="13"/>
      <c r="P201" s="131"/>
      <c r="Q201" s="131"/>
      <c r="R201" s="131"/>
      <c r="S201" s="131"/>
      <c r="T201" s="131"/>
      <c r="U201" s="131"/>
      <c r="V201" s="131"/>
      <c r="W201" s="131"/>
      <c r="X201" s="131"/>
    </row>
    <row r="202" spans="1:24" ht="23.25">
      <c r="A202" s="260">
        <v>43</v>
      </c>
      <c r="B202" s="344" t="s">
        <v>334</v>
      </c>
      <c r="C202" s="262" t="s">
        <v>187</v>
      </c>
      <c r="D202" s="261">
        <v>34941153.96</v>
      </c>
      <c r="E202" s="261">
        <v>14029358.63</v>
      </c>
      <c r="F202" s="262" t="s">
        <v>187</v>
      </c>
      <c r="G202" s="339">
        <v>0</v>
      </c>
      <c r="H202" s="339">
        <v>108550543.8</v>
      </c>
      <c r="I202" s="339">
        <v>4409318.73</v>
      </c>
      <c r="J202" s="339">
        <v>26401748.85</v>
      </c>
      <c r="K202" s="339">
        <v>445</v>
      </c>
      <c r="L202" s="13"/>
      <c r="M202" s="352"/>
      <c r="N202" s="13"/>
      <c r="O202" s="13"/>
      <c r="P202" s="131"/>
      <c r="Q202" s="131"/>
      <c r="R202" s="131"/>
      <c r="S202" s="131"/>
      <c r="T202" s="131"/>
      <c r="U202" s="131"/>
      <c r="V202" s="131"/>
      <c r="W202" s="131"/>
      <c r="X202" s="131"/>
    </row>
    <row r="203" spans="1:24" ht="23.25">
      <c r="A203" s="260">
        <v>44</v>
      </c>
      <c r="B203" s="344" t="s">
        <v>376</v>
      </c>
      <c r="C203" s="262" t="s">
        <v>190</v>
      </c>
      <c r="D203" s="261">
        <v>599543.52</v>
      </c>
      <c r="E203" s="261">
        <v>3195574.84</v>
      </c>
      <c r="F203" s="262" t="s">
        <v>190</v>
      </c>
      <c r="G203" s="339">
        <v>0</v>
      </c>
      <c r="H203" s="339">
        <v>0</v>
      </c>
      <c r="I203" s="339">
        <v>2003648.89</v>
      </c>
      <c r="J203" s="339">
        <v>0</v>
      </c>
      <c r="K203" s="339">
        <v>11782333.63</v>
      </c>
      <c r="L203" s="13"/>
      <c r="M203" s="352"/>
      <c r="N203" s="13"/>
      <c r="O203" s="13"/>
      <c r="P203" s="131"/>
      <c r="Q203" s="131"/>
      <c r="R203" s="131"/>
      <c r="S203" s="131"/>
      <c r="T203" s="131"/>
      <c r="U203" s="131"/>
      <c r="V203" s="131"/>
      <c r="W203" s="131"/>
      <c r="X203" s="131"/>
    </row>
    <row r="204" spans="1:24" ht="23.25">
      <c r="A204" s="260">
        <v>45</v>
      </c>
      <c r="B204" s="344" t="s">
        <v>252</v>
      </c>
      <c r="C204" s="262" t="s">
        <v>190</v>
      </c>
      <c r="D204" s="261">
        <v>0</v>
      </c>
      <c r="E204" s="261">
        <v>0</v>
      </c>
      <c r="F204" s="262" t="s">
        <v>190</v>
      </c>
      <c r="G204" s="339">
        <v>0</v>
      </c>
      <c r="H204" s="339">
        <v>0</v>
      </c>
      <c r="I204" s="339">
        <v>26637</v>
      </c>
      <c r="J204" s="339">
        <v>0</v>
      </c>
      <c r="K204" s="339">
        <v>218400</v>
      </c>
      <c r="L204" s="13"/>
      <c r="M204" s="352"/>
      <c r="N204" s="13"/>
      <c r="O204" s="13"/>
      <c r="P204" s="131"/>
      <c r="Q204" s="131"/>
      <c r="R204" s="131"/>
      <c r="S204" s="131"/>
      <c r="T204" s="131"/>
      <c r="U204" s="131"/>
      <c r="V204" s="131"/>
      <c r="W204" s="131"/>
      <c r="X204" s="131"/>
    </row>
    <row r="205" spans="1:24" ht="23.25">
      <c r="A205" s="260">
        <v>46</v>
      </c>
      <c r="B205" s="344" t="s">
        <v>295</v>
      </c>
      <c r="C205" s="262" t="s">
        <v>190</v>
      </c>
      <c r="D205" s="261">
        <v>0</v>
      </c>
      <c r="E205" s="261">
        <v>0</v>
      </c>
      <c r="F205" s="262" t="s">
        <v>190</v>
      </c>
      <c r="G205" s="339">
        <v>0</v>
      </c>
      <c r="H205" s="339">
        <v>0</v>
      </c>
      <c r="I205" s="339">
        <v>1236000</v>
      </c>
      <c r="J205" s="339">
        <v>0</v>
      </c>
      <c r="K205" s="339">
        <v>0</v>
      </c>
      <c r="L205" s="13"/>
      <c r="M205" s="352"/>
      <c r="N205" s="13"/>
      <c r="O205" s="13"/>
      <c r="P205" s="131"/>
      <c r="Q205" s="131"/>
      <c r="R205" s="131"/>
      <c r="S205" s="131"/>
      <c r="T205" s="131"/>
      <c r="U205" s="131"/>
      <c r="V205" s="131"/>
      <c r="W205" s="131"/>
      <c r="X205" s="131"/>
    </row>
    <row r="206" spans="1:24" ht="23.25">
      <c r="A206" s="260">
        <v>47</v>
      </c>
      <c r="B206" s="344" t="s">
        <v>36</v>
      </c>
      <c r="C206" s="262" t="s">
        <v>187</v>
      </c>
      <c r="D206" s="261">
        <v>0</v>
      </c>
      <c r="E206" s="261">
        <v>0</v>
      </c>
      <c r="F206" s="262" t="s">
        <v>187</v>
      </c>
      <c r="G206" s="339">
        <v>0</v>
      </c>
      <c r="H206" s="339">
        <v>0</v>
      </c>
      <c r="I206" s="339">
        <v>31500000</v>
      </c>
      <c r="J206" s="339">
        <v>0</v>
      </c>
      <c r="K206" s="339">
        <v>0</v>
      </c>
      <c r="L206" s="13"/>
      <c r="M206" s="352"/>
      <c r="N206" s="13"/>
      <c r="O206" s="13"/>
      <c r="P206" s="131"/>
      <c r="Q206" s="131"/>
      <c r="R206" s="131"/>
      <c r="S206" s="131"/>
      <c r="T206" s="131"/>
      <c r="U206" s="131"/>
      <c r="V206" s="131"/>
      <c r="W206" s="131"/>
      <c r="X206" s="131"/>
    </row>
    <row r="207" spans="1:24" ht="23.25">
      <c r="A207" s="263"/>
      <c r="B207" s="131"/>
      <c r="C207" s="264"/>
      <c r="D207" s="131"/>
      <c r="E207" s="131"/>
      <c r="F207" s="264"/>
      <c r="G207" s="340"/>
      <c r="H207" s="340"/>
      <c r="I207" s="340"/>
      <c r="J207" s="340"/>
      <c r="K207" s="340"/>
      <c r="L207" s="13"/>
      <c r="M207" s="352"/>
      <c r="N207" s="13"/>
      <c r="O207" s="13"/>
      <c r="P207" s="131"/>
      <c r="Q207" s="131"/>
      <c r="R207" s="131"/>
      <c r="S207" s="131"/>
      <c r="T207" s="131"/>
      <c r="U207" s="131"/>
      <c r="V207" s="131"/>
      <c r="W207" s="131"/>
      <c r="X207" s="131"/>
    </row>
    <row r="208" spans="1:24" ht="23.25">
      <c r="A208" s="257" t="s">
        <v>35</v>
      </c>
      <c r="B208" s="131"/>
      <c r="C208" s="264"/>
      <c r="D208" s="131"/>
      <c r="E208" s="131"/>
      <c r="F208" s="264"/>
      <c r="G208" s="340"/>
      <c r="H208" s="340"/>
      <c r="I208" s="340"/>
      <c r="J208" s="340"/>
      <c r="K208" s="340"/>
      <c r="L208" s="13"/>
      <c r="M208" s="352"/>
      <c r="N208" s="13"/>
      <c r="O208" s="13"/>
      <c r="P208" s="131"/>
      <c r="Q208" s="131"/>
      <c r="R208" s="131"/>
      <c r="S208" s="131"/>
      <c r="T208" s="131"/>
      <c r="U208" s="131"/>
      <c r="V208" s="131"/>
      <c r="W208" s="131"/>
      <c r="X208" s="131"/>
    </row>
    <row r="209" spans="1:24" s="398" customFormat="1" ht="23.25">
      <c r="A209" s="488" t="s">
        <v>43</v>
      </c>
      <c r="B209" s="485" t="s">
        <v>638</v>
      </c>
      <c r="C209" s="482" t="s">
        <v>533</v>
      </c>
      <c r="D209" s="483"/>
      <c r="E209" s="484"/>
      <c r="F209" s="482" t="s">
        <v>291</v>
      </c>
      <c r="G209" s="483"/>
      <c r="H209" s="483"/>
      <c r="I209" s="483"/>
      <c r="J209" s="483"/>
      <c r="K209" s="484"/>
      <c r="L209" s="397"/>
      <c r="M209" s="397"/>
      <c r="N209" s="397"/>
      <c r="O209" s="397"/>
      <c r="P209" s="397"/>
      <c r="Q209" s="397"/>
      <c r="R209" s="397"/>
      <c r="S209" s="397"/>
      <c r="T209" s="397"/>
      <c r="U209" s="397"/>
      <c r="V209" s="397"/>
      <c r="W209" s="397"/>
      <c r="X209" s="397"/>
    </row>
    <row r="210" spans="1:24" s="398" customFormat="1" ht="23.25">
      <c r="A210" s="489"/>
      <c r="B210" s="491"/>
      <c r="C210" s="394"/>
      <c r="D210" s="394" t="s">
        <v>100</v>
      </c>
      <c r="E210" s="394" t="s">
        <v>104</v>
      </c>
      <c r="F210" s="393"/>
      <c r="G210" s="393" t="s">
        <v>107</v>
      </c>
      <c r="H210" s="485" t="s">
        <v>46</v>
      </c>
      <c r="I210" s="485" t="s">
        <v>47</v>
      </c>
      <c r="J210" s="485" t="s">
        <v>155</v>
      </c>
      <c r="K210" s="485" t="s">
        <v>48</v>
      </c>
      <c r="L210" s="397"/>
      <c r="M210" s="397"/>
      <c r="N210" s="397"/>
      <c r="O210" s="397"/>
      <c r="P210" s="397"/>
      <c r="Q210" s="397"/>
      <c r="R210" s="397"/>
      <c r="S210" s="397"/>
      <c r="T210" s="397"/>
      <c r="U210" s="397"/>
      <c r="V210" s="397"/>
      <c r="W210" s="397"/>
      <c r="X210" s="397"/>
    </row>
    <row r="211" spans="1:24" s="398" customFormat="1" ht="23.25">
      <c r="A211" s="489"/>
      <c r="B211" s="491"/>
      <c r="C211" s="394" t="s">
        <v>652</v>
      </c>
      <c r="D211" s="394" t="s">
        <v>101</v>
      </c>
      <c r="E211" s="394" t="s">
        <v>105</v>
      </c>
      <c r="F211" s="394" t="s">
        <v>652</v>
      </c>
      <c r="G211" s="394" t="s">
        <v>108</v>
      </c>
      <c r="H211" s="486"/>
      <c r="I211" s="486"/>
      <c r="J211" s="486"/>
      <c r="K211" s="486"/>
      <c r="L211" s="397"/>
      <c r="M211" s="397"/>
      <c r="N211" s="397"/>
      <c r="O211" s="397"/>
      <c r="P211" s="397"/>
      <c r="Q211" s="397"/>
      <c r="R211" s="397"/>
      <c r="S211" s="397"/>
      <c r="T211" s="397"/>
      <c r="U211" s="397"/>
      <c r="V211" s="397"/>
      <c r="W211" s="397"/>
      <c r="X211" s="397"/>
    </row>
    <row r="212" spans="1:16" s="400" customFormat="1" ht="23.25">
      <c r="A212" s="489"/>
      <c r="B212" s="491"/>
      <c r="C212" s="394" t="s">
        <v>653</v>
      </c>
      <c r="D212" s="394" t="s">
        <v>102</v>
      </c>
      <c r="E212" s="394" t="s">
        <v>106</v>
      </c>
      <c r="F212" s="394" t="s">
        <v>653</v>
      </c>
      <c r="G212" s="394" t="s">
        <v>44</v>
      </c>
      <c r="H212" s="486"/>
      <c r="I212" s="486"/>
      <c r="J212" s="486"/>
      <c r="K212" s="486"/>
      <c r="P212" s="397"/>
    </row>
    <row r="213" spans="1:16" s="400" customFormat="1" ht="23.25">
      <c r="A213" s="490"/>
      <c r="B213" s="492"/>
      <c r="C213" s="395"/>
      <c r="D213" s="395" t="s">
        <v>103</v>
      </c>
      <c r="E213" s="395"/>
      <c r="F213" s="395"/>
      <c r="G213" s="395" t="s">
        <v>45</v>
      </c>
      <c r="H213" s="487"/>
      <c r="I213" s="487"/>
      <c r="J213" s="487"/>
      <c r="K213" s="487"/>
      <c r="P213" s="397"/>
    </row>
    <row r="214" spans="1:16" s="259" customFormat="1" ht="23.25">
      <c r="A214" s="260">
        <v>48</v>
      </c>
      <c r="B214" s="344" t="s">
        <v>68</v>
      </c>
      <c r="C214" s="262" t="s">
        <v>187</v>
      </c>
      <c r="D214" s="261">
        <v>593539.19</v>
      </c>
      <c r="E214" s="261">
        <v>9480</v>
      </c>
      <c r="F214" s="262" t="s">
        <v>187</v>
      </c>
      <c r="G214" s="339">
        <v>0</v>
      </c>
      <c r="H214" s="339">
        <v>54542.01</v>
      </c>
      <c r="I214" s="339">
        <v>186.92</v>
      </c>
      <c r="J214" s="339">
        <v>0</v>
      </c>
      <c r="K214" s="339">
        <v>0</v>
      </c>
      <c r="L214" s="13"/>
      <c r="M214" s="352"/>
      <c r="N214" s="13"/>
      <c r="O214" s="13"/>
      <c r="P214" s="131"/>
    </row>
    <row r="215" spans="1:16" s="259" customFormat="1" ht="23.25">
      <c r="A215" s="260">
        <v>49</v>
      </c>
      <c r="B215" s="344" t="s">
        <v>69</v>
      </c>
      <c r="C215" s="262" t="s">
        <v>190</v>
      </c>
      <c r="D215" s="261">
        <v>2428443.53</v>
      </c>
      <c r="E215" s="261">
        <v>0</v>
      </c>
      <c r="F215" s="262" t="s">
        <v>189</v>
      </c>
      <c r="G215" s="339">
        <v>0</v>
      </c>
      <c r="H215" s="339">
        <v>3195695.34</v>
      </c>
      <c r="I215" s="339">
        <v>62120.19</v>
      </c>
      <c r="J215" s="339">
        <v>0</v>
      </c>
      <c r="K215" s="339">
        <v>12547570.74</v>
      </c>
      <c r="L215" s="13"/>
      <c r="M215" s="352"/>
      <c r="N215" s="13"/>
      <c r="O215" s="13"/>
      <c r="P215" s="131"/>
    </row>
    <row r="216" spans="1:16" s="259" customFormat="1" ht="23.25">
      <c r="A216" s="260">
        <v>50</v>
      </c>
      <c r="B216" s="344" t="s">
        <v>70</v>
      </c>
      <c r="C216" s="262" t="s">
        <v>190</v>
      </c>
      <c r="D216" s="261">
        <v>1080188.09</v>
      </c>
      <c r="E216" s="261">
        <v>0</v>
      </c>
      <c r="F216" s="262" t="s">
        <v>189</v>
      </c>
      <c r="G216" s="339">
        <v>0</v>
      </c>
      <c r="H216" s="339">
        <v>2232478.32</v>
      </c>
      <c r="I216" s="339">
        <v>62068.5</v>
      </c>
      <c r="J216" s="339">
        <v>0</v>
      </c>
      <c r="K216" s="339">
        <v>8030763.89</v>
      </c>
      <c r="L216" s="13"/>
      <c r="M216" s="352"/>
      <c r="N216" s="13"/>
      <c r="O216" s="13"/>
      <c r="P216" s="131"/>
    </row>
    <row r="217" spans="1:24" ht="23.25">
      <c r="A217" s="260">
        <v>51</v>
      </c>
      <c r="B217" s="344" t="s">
        <v>71</v>
      </c>
      <c r="C217" s="262" t="s">
        <v>187</v>
      </c>
      <c r="D217" s="261">
        <v>0</v>
      </c>
      <c r="E217" s="261">
        <v>0</v>
      </c>
      <c r="F217" s="262" t="s">
        <v>187</v>
      </c>
      <c r="G217" s="339">
        <v>0</v>
      </c>
      <c r="H217" s="339">
        <v>0</v>
      </c>
      <c r="I217" s="339">
        <v>0</v>
      </c>
      <c r="J217" s="339">
        <v>0</v>
      </c>
      <c r="K217" s="339">
        <v>204675.7</v>
      </c>
      <c r="L217" s="13"/>
      <c r="M217" s="352"/>
      <c r="N217" s="13"/>
      <c r="O217" s="13"/>
      <c r="P217" s="131"/>
      <c r="Q217" s="131"/>
      <c r="R217" s="131"/>
      <c r="S217" s="131"/>
      <c r="T217" s="131"/>
      <c r="U217" s="131"/>
      <c r="V217" s="131"/>
      <c r="W217" s="131"/>
      <c r="X217" s="131"/>
    </row>
    <row r="218" spans="1:24" ht="23.25">
      <c r="A218" s="260">
        <v>52</v>
      </c>
      <c r="B218" s="344" t="s">
        <v>72</v>
      </c>
      <c r="C218" s="262" t="s">
        <v>189</v>
      </c>
      <c r="D218" s="261">
        <v>4760.27</v>
      </c>
      <c r="E218" s="261">
        <v>12470648.53</v>
      </c>
      <c r="F218" s="262" t="s">
        <v>189</v>
      </c>
      <c r="G218" s="339">
        <v>0</v>
      </c>
      <c r="H218" s="339">
        <v>0</v>
      </c>
      <c r="I218" s="339">
        <v>33136.3</v>
      </c>
      <c r="J218" s="339">
        <v>90000</v>
      </c>
      <c r="K218" s="339">
        <v>22988018.42</v>
      </c>
      <c r="L218" s="13"/>
      <c r="M218" s="352"/>
      <c r="N218" s="13"/>
      <c r="O218" s="13"/>
      <c r="P218" s="131"/>
      <c r="Q218" s="131"/>
      <c r="R218" s="131"/>
      <c r="S218" s="131"/>
      <c r="T218" s="131"/>
      <c r="U218" s="131"/>
      <c r="V218" s="131"/>
      <c r="W218" s="131"/>
      <c r="X218" s="131"/>
    </row>
    <row r="219" spans="1:24" ht="23.25">
      <c r="A219" s="260">
        <v>53</v>
      </c>
      <c r="B219" s="344" t="s">
        <v>73</v>
      </c>
      <c r="C219" s="262" t="s">
        <v>190</v>
      </c>
      <c r="D219" s="261">
        <v>2420050.17</v>
      </c>
      <c r="E219" s="261">
        <v>12129543.81</v>
      </c>
      <c r="F219" s="262" t="s">
        <v>190</v>
      </c>
      <c r="G219" s="339">
        <v>0</v>
      </c>
      <c r="H219" s="339">
        <v>1204005</v>
      </c>
      <c r="I219" s="339">
        <v>1351020.79</v>
      </c>
      <c r="J219" s="339">
        <v>74417137.23</v>
      </c>
      <c r="K219" s="339">
        <v>19537227.26</v>
      </c>
      <c r="L219" s="13"/>
      <c r="M219" s="352"/>
      <c r="N219" s="13"/>
      <c r="O219" s="13"/>
      <c r="P219" s="131"/>
      <c r="Q219" s="131"/>
      <c r="R219" s="131"/>
      <c r="S219" s="131"/>
      <c r="T219" s="131"/>
      <c r="U219" s="131"/>
      <c r="V219" s="131"/>
      <c r="W219" s="131"/>
      <c r="X219" s="131"/>
    </row>
    <row r="220" spans="1:24" ht="23.25">
      <c r="A220" s="260">
        <v>54</v>
      </c>
      <c r="B220" s="344" t="s">
        <v>74</v>
      </c>
      <c r="C220" s="262" t="s">
        <v>190</v>
      </c>
      <c r="D220" s="261">
        <v>2137190.8</v>
      </c>
      <c r="E220" s="261">
        <v>0</v>
      </c>
      <c r="F220" s="262" t="s">
        <v>189</v>
      </c>
      <c r="G220" s="339">
        <v>0</v>
      </c>
      <c r="H220" s="339">
        <v>3774745.39</v>
      </c>
      <c r="I220" s="339">
        <v>2068.5</v>
      </c>
      <c r="J220" s="339">
        <v>0</v>
      </c>
      <c r="K220" s="339">
        <v>18892364.85</v>
      </c>
      <c r="L220" s="13"/>
      <c r="M220" s="352"/>
      <c r="N220" s="13"/>
      <c r="O220" s="13"/>
      <c r="P220" s="131"/>
      <c r="Q220" s="131"/>
      <c r="R220" s="131"/>
      <c r="S220" s="131"/>
      <c r="T220" s="131"/>
      <c r="U220" s="131"/>
      <c r="V220" s="131"/>
      <c r="W220" s="131"/>
      <c r="X220" s="131"/>
    </row>
    <row r="221" spans="1:24" ht="23.25">
      <c r="A221" s="260">
        <v>55</v>
      </c>
      <c r="B221" s="344" t="s">
        <v>75</v>
      </c>
      <c r="C221" s="262" t="s">
        <v>190</v>
      </c>
      <c r="D221" s="261">
        <v>4442942.25</v>
      </c>
      <c r="E221" s="261">
        <v>0</v>
      </c>
      <c r="F221" s="262" t="s">
        <v>189</v>
      </c>
      <c r="G221" s="339">
        <v>0</v>
      </c>
      <c r="H221" s="339">
        <v>4046696.01</v>
      </c>
      <c r="I221" s="339">
        <v>50008.54</v>
      </c>
      <c r="J221" s="339">
        <v>0</v>
      </c>
      <c r="K221" s="339">
        <v>16379939.29</v>
      </c>
      <c r="L221" s="13"/>
      <c r="M221" s="352"/>
      <c r="N221" s="13"/>
      <c r="O221" s="13"/>
      <c r="P221" s="131"/>
      <c r="Q221" s="131"/>
      <c r="R221" s="131"/>
      <c r="S221" s="131"/>
      <c r="T221" s="131"/>
      <c r="U221" s="131"/>
      <c r="V221" s="131"/>
      <c r="W221" s="131"/>
      <c r="X221" s="131"/>
    </row>
    <row r="222" spans="1:24" ht="23.25">
      <c r="A222" s="260">
        <v>56</v>
      </c>
      <c r="B222" s="344" t="s">
        <v>76</v>
      </c>
      <c r="C222" s="262" t="s">
        <v>98</v>
      </c>
      <c r="D222" s="261">
        <v>4094386.76</v>
      </c>
      <c r="E222" s="261">
        <v>0</v>
      </c>
      <c r="F222" s="262" t="s">
        <v>387</v>
      </c>
      <c r="G222" s="339">
        <v>0</v>
      </c>
      <c r="H222" s="339">
        <v>11236977.65</v>
      </c>
      <c r="I222" s="339">
        <v>220306.76</v>
      </c>
      <c r="J222" s="339">
        <v>0</v>
      </c>
      <c r="K222" s="339">
        <v>18368835.38</v>
      </c>
      <c r="L222" s="13"/>
      <c r="M222" s="352"/>
      <c r="N222" s="13"/>
      <c r="O222" s="13"/>
      <c r="P222" s="131"/>
      <c r="Q222" s="131"/>
      <c r="R222" s="131"/>
      <c r="S222" s="131"/>
      <c r="T222" s="131"/>
      <c r="U222" s="131"/>
      <c r="V222" s="131"/>
      <c r="W222" s="131"/>
      <c r="X222" s="131"/>
    </row>
    <row r="223" spans="1:24" ht="23.25">
      <c r="A223" s="260">
        <v>57</v>
      </c>
      <c r="B223" s="344" t="s">
        <v>77</v>
      </c>
      <c r="C223" s="262" t="s">
        <v>189</v>
      </c>
      <c r="D223" s="261">
        <v>23356.16</v>
      </c>
      <c r="E223" s="261">
        <v>6584.92</v>
      </c>
      <c r="F223" s="262" t="s">
        <v>189</v>
      </c>
      <c r="G223" s="339">
        <v>0</v>
      </c>
      <c r="H223" s="339">
        <v>0</v>
      </c>
      <c r="I223" s="339">
        <v>160576.11</v>
      </c>
      <c r="J223" s="339">
        <v>0</v>
      </c>
      <c r="K223" s="339">
        <v>467892.11</v>
      </c>
      <c r="L223" s="13"/>
      <c r="M223" s="352"/>
      <c r="N223" s="13"/>
      <c r="O223" s="13"/>
      <c r="P223" s="131"/>
      <c r="Q223" s="131"/>
      <c r="R223" s="131"/>
      <c r="S223" s="131"/>
      <c r="T223" s="131"/>
      <c r="U223" s="131"/>
      <c r="V223" s="131"/>
      <c r="W223" s="131"/>
      <c r="X223" s="131"/>
    </row>
    <row r="224" spans="1:24" ht="23.25">
      <c r="A224" s="260">
        <v>58</v>
      </c>
      <c r="B224" s="344" t="s">
        <v>283</v>
      </c>
      <c r="C224" s="262" t="s">
        <v>190</v>
      </c>
      <c r="D224" s="261">
        <v>143380.52</v>
      </c>
      <c r="E224" s="261">
        <v>21601042.02</v>
      </c>
      <c r="F224" s="262" t="s">
        <v>190</v>
      </c>
      <c r="G224" s="339">
        <v>0</v>
      </c>
      <c r="H224" s="339">
        <v>0</v>
      </c>
      <c r="I224" s="339">
        <v>951276.88</v>
      </c>
      <c r="J224" s="339">
        <v>21934351.14</v>
      </c>
      <c r="K224" s="339">
        <v>29993.83</v>
      </c>
      <c r="L224" s="13"/>
      <c r="M224" s="352"/>
      <c r="N224" s="13"/>
      <c r="O224" s="13"/>
      <c r="P224" s="131"/>
      <c r="Q224" s="131"/>
      <c r="R224" s="131"/>
      <c r="S224" s="131"/>
      <c r="T224" s="131"/>
      <c r="U224" s="131"/>
      <c r="V224" s="131"/>
      <c r="W224" s="131"/>
      <c r="X224" s="131"/>
    </row>
    <row r="225" spans="1:24" ht="23.25">
      <c r="A225" s="260">
        <v>59</v>
      </c>
      <c r="B225" s="344" t="s">
        <v>78</v>
      </c>
      <c r="C225" s="262" t="s">
        <v>187</v>
      </c>
      <c r="D225" s="261">
        <v>0</v>
      </c>
      <c r="E225" s="261">
        <v>20430208.07</v>
      </c>
      <c r="F225" s="262" t="s">
        <v>187</v>
      </c>
      <c r="G225" s="339">
        <v>2864365.31</v>
      </c>
      <c r="H225" s="339">
        <v>0</v>
      </c>
      <c r="I225" s="339">
        <v>1018194.69</v>
      </c>
      <c r="J225" s="339">
        <v>0</v>
      </c>
      <c r="K225" s="339">
        <v>29666931.57</v>
      </c>
      <c r="L225" s="13"/>
      <c r="M225" s="352"/>
      <c r="N225" s="13"/>
      <c r="O225" s="13"/>
      <c r="P225" s="131"/>
      <c r="Q225" s="131"/>
      <c r="R225" s="131"/>
      <c r="S225" s="131"/>
      <c r="T225" s="131"/>
      <c r="U225" s="131"/>
      <c r="V225" s="131"/>
      <c r="W225" s="131"/>
      <c r="X225" s="131"/>
    </row>
    <row r="226" spans="1:24" ht="23.25">
      <c r="A226" s="260">
        <v>60</v>
      </c>
      <c r="B226" s="344" t="s">
        <v>320</v>
      </c>
      <c r="C226" s="262" t="s">
        <v>187</v>
      </c>
      <c r="D226" s="261">
        <v>4450.28</v>
      </c>
      <c r="E226" s="261">
        <v>0</v>
      </c>
      <c r="F226" s="262" t="s">
        <v>187</v>
      </c>
      <c r="G226" s="339">
        <v>0</v>
      </c>
      <c r="H226" s="339">
        <v>0</v>
      </c>
      <c r="I226" s="339">
        <v>2082012.24</v>
      </c>
      <c r="J226" s="339">
        <v>0</v>
      </c>
      <c r="K226" s="339">
        <v>0</v>
      </c>
      <c r="L226" s="13"/>
      <c r="M226" s="352"/>
      <c r="N226" s="13"/>
      <c r="O226" s="13"/>
      <c r="P226" s="131"/>
      <c r="Q226" s="131"/>
      <c r="R226" s="131"/>
      <c r="S226" s="131"/>
      <c r="T226" s="131"/>
      <c r="U226" s="131"/>
      <c r="V226" s="131"/>
      <c r="W226" s="131"/>
      <c r="X226" s="131"/>
    </row>
    <row r="227" spans="1:24" ht="23.25">
      <c r="A227" s="260">
        <v>61</v>
      </c>
      <c r="B227" s="344" t="s">
        <v>79</v>
      </c>
      <c r="C227" s="262" t="s">
        <v>187</v>
      </c>
      <c r="D227" s="261">
        <v>0</v>
      </c>
      <c r="E227" s="261">
        <v>141876.67</v>
      </c>
      <c r="F227" s="262" t="s">
        <v>187</v>
      </c>
      <c r="G227" s="339">
        <v>0</v>
      </c>
      <c r="H227" s="339">
        <v>0</v>
      </c>
      <c r="I227" s="339">
        <v>1593646</v>
      </c>
      <c r="J227" s="339">
        <v>1278669.38</v>
      </c>
      <c r="K227" s="339">
        <v>0</v>
      </c>
      <c r="L227" s="13"/>
      <c r="M227" s="352"/>
      <c r="N227" s="13"/>
      <c r="O227" s="13"/>
      <c r="P227" s="131"/>
      <c r="Q227" s="131"/>
      <c r="R227" s="131"/>
      <c r="S227" s="131"/>
      <c r="T227" s="131"/>
      <c r="U227" s="131"/>
      <c r="V227" s="131"/>
      <c r="W227" s="131"/>
      <c r="X227" s="131"/>
    </row>
    <row r="228" spans="1:24" ht="23.25">
      <c r="A228" s="260">
        <v>62</v>
      </c>
      <c r="B228" s="344" t="s">
        <v>262</v>
      </c>
      <c r="C228" s="262" t="s">
        <v>187</v>
      </c>
      <c r="D228" s="261">
        <v>0</v>
      </c>
      <c r="E228" s="261">
        <v>0</v>
      </c>
      <c r="F228" s="262"/>
      <c r="G228" s="339">
        <v>0</v>
      </c>
      <c r="H228" s="339">
        <v>0</v>
      </c>
      <c r="I228" s="339">
        <v>1760000</v>
      </c>
      <c r="J228" s="339">
        <v>0</v>
      </c>
      <c r="K228" s="339">
        <v>0</v>
      </c>
      <c r="L228" s="13"/>
      <c r="M228" s="352"/>
      <c r="N228" s="13"/>
      <c r="O228" s="13"/>
      <c r="P228" s="131"/>
      <c r="Q228" s="131"/>
      <c r="R228" s="131"/>
      <c r="S228" s="131"/>
      <c r="T228" s="131"/>
      <c r="U228" s="131"/>
      <c r="V228" s="131"/>
      <c r="W228" s="131"/>
      <c r="X228" s="131"/>
    </row>
    <row r="229" spans="1:24" ht="23.25">
      <c r="A229" s="260">
        <v>63</v>
      </c>
      <c r="B229" s="344" t="s">
        <v>80</v>
      </c>
      <c r="C229" s="262" t="s">
        <v>650</v>
      </c>
      <c r="D229" s="261">
        <v>0</v>
      </c>
      <c r="E229" s="261">
        <v>3727376.14</v>
      </c>
      <c r="F229" s="262" t="s">
        <v>650</v>
      </c>
      <c r="G229" s="339">
        <v>0</v>
      </c>
      <c r="H229" s="339">
        <v>0</v>
      </c>
      <c r="I229" s="339">
        <v>2968343.85</v>
      </c>
      <c r="J229" s="339">
        <v>63484716.46</v>
      </c>
      <c r="K229" s="339">
        <v>0</v>
      </c>
      <c r="L229" s="13"/>
      <c r="M229" s="352"/>
      <c r="N229" s="13"/>
      <c r="O229" s="13"/>
      <c r="P229" s="131"/>
      <c r="Q229" s="131"/>
      <c r="R229" s="131"/>
      <c r="S229" s="131"/>
      <c r="T229" s="131"/>
      <c r="U229" s="131"/>
      <c r="V229" s="131"/>
      <c r="W229" s="131"/>
      <c r="X229" s="131"/>
    </row>
    <row r="230" spans="1:24" ht="23.25">
      <c r="A230" s="263"/>
      <c r="B230" s="131"/>
      <c r="C230" s="264"/>
      <c r="D230" s="131"/>
      <c r="E230" s="131"/>
      <c r="F230" s="264"/>
      <c r="G230" s="340"/>
      <c r="H230" s="340"/>
      <c r="I230" s="340"/>
      <c r="J230" s="340"/>
      <c r="K230" s="340"/>
      <c r="L230" s="13"/>
      <c r="M230" s="352"/>
      <c r="N230" s="13"/>
      <c r="O230" s="13"/>
      <c r="P230" s="131"/>
      <c r="Q230" s="131"/>
      <c r="R230" s="131"/>
      <c r="S230" s="131"/>
      <c r="T230" s="131"/>
      <c r="U230" s="131"/>
      <c r="V230" s="131"/>
      <c r="W230" s="131"/>
      <c r="X230" s="131"/>
    </row>
    <row r="231" spans="1:24" ht="23.25">
      <c r="A231" s="257" t="s">
        <v>35</v>
      </c>
      <c r="B231" s="131"/>
      <c r="C231" s="264"/>
      <c r="D231" s="131"/>
      <c r="E231" s="131"/>
      <c r="F231" s="264"/>
      <c r="G231" s="340"/>
      <c r="H231" s="340"/>
      <c r="I231" s="340"/>
      <c r="J231" s="340"/>
      <c r="K231" s="340"/>
      <c r="L231" s="352"/>
      <c r="M231" s="359"/>
      <c r="N231" s="353"/>
      <c r="O231" s="353"/>
      <c r="P231" s="131"/>
      <c r="Q231" s="131"/>
      <c r="R231" s="131"/>
      <c r="S231" s="131"/>
      <c r="T231" s="131"/>
      <c r="U231" s="131"/>
      <c r="V231" s="131"/>
      <c r="W231" s="131"/>
      <c r="X231" s="131"/>
    </row>
    <row r="232" spans="1:24" s="398" customFormat="1" ht="23.25">
      <c r="A232" s="488" t="s">
        <v>43</v>
      </c>
      <c r="B232" s="485" t="s">
        <v>638</v>
      </c>
      <c r="C232" s="482" t="s">
        <v>533</v>
      </c>
      <c r="D232" s="483"/>
      <c r="E232" s="484"/>
      <c r="F232" s="482" t="s">
        <v>291</v>
      </c>
      <c r="G232" s="483"/>
      <c r="H232" s="483"/>
      <c r="I232" s="483"/>
      <c r="J232" s="483"/>
      <c r="K232" s="484"/>
      <c r="L232" s="354"/>
      <c r="M232" s="399"/>
      <c r="N232" s="354"/>
      <c r="O232" s="354"/>
      <c r="P232" s="397"/>
      <c r="Q232" s="397"/>
      <c r="R232" s="397"/>
      <c r="S232" s="397"/>
      <c r="T232" s="397"/>
      <c r="U232" s="397"/>
      <c r="V232" s="397"/>
      <c r="W232" s="397"/>
      <c r="X232" s="397"/>
    </row>
    <row r="233" spans="1:24" s="398" customFormat="1" ht="23.25">
      <c r="A233" s="489"/>
      <c r="B233" s="491"/>
      <c r="C233" s="394"/>
      <c r="D233" s="394" t="s">
        <v>100</v>
      </c>
      <c r="E233" s="394" t="s">
        <v>104</v>
      </c>
      <c r="F233" s="393"/>
      <c r="G233" s="393" t="s">
        <v>107</v>
      </c>
      <c r="H233" s="485" t="s">
        <v>46</v>
      </c>
      <c r="I233" s="485" t="s">
        <v>47</v>
      </c>
      <c r="J233" s="485" t="s">
        <v>155</v>
      </c>
      <c r="K233" s="485" t="s">
        <v>48</v>
      </c>
      <c r="L233" s="352"/>
      <c r="M233" s="399"/>
      <c r="N233" s="354"/>
      <c r="O233" s="354"/>
      <c r="P233" s="397"/>
      <c r="Q233" s="397"/>
      <c r="R233" s="397"/>
      <c r="S233" s="397"/>
      <c r="T233" s="397"/>
      <c r="U233" s="397"/>
      <c r="V233" s="397"/>
      <c r="W233" s="397"/>
      <c r="X233" s="397"/>
    </row>
    <row r="234" spans="1:24" s="398" customFormat="1" ht="23.25">
      <c r="A234" s="489"/>
      <c r="B234" s="491"/>
      <c r="C234" s="394" t="s">
        <v>652</v>
      </c>
      <c r="D234" s="394" t="s">
        <v>101</v>
      </c>
      <c r="E234" s="394" t="s">
        <v>105</v>
      </c>
      <c r="F234" s="394" t="s">
        <v>652</v>
      </c>
      <c r="G234" s="394" t="s">
        <v>108</v>
      </c>
      <c r="H234" s="486"/>
      <c r="I234" s="486"/>
      <c r="J234" s="486"/>
      <c r="K234" s="486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</row>
    <row r="235" spans="1:24" s="398" customFormat="1" ht="23.25">
      <c r="A235" s="489"/>
      <c r="B235" s="491"/>
      <c r="C235" s="394" t="s">
        <v>653</v>
      </c>
      <c r="D235" s="394" t="s">
        <v>102</v>
      </c>
      <c r="E235" s="394" t="s">
        <v>106</v>
      </c>
      <c r="F235" s="394" t="s">
        <v>653</v>
      </c>
      <c r="G235" s="394" t="s">
        <v>44</v>
      </c>
      <c r="H235" s="486"/>
      <c r="I235" s="486"/>
      <c r="J235" s="486"/>
      <c r="K235" s="486"/>
      <c r="L235" s="397"/>
      <c r="M235" s="397"/>
      <c r="N235" s="397"/>
      <c r="O235" s="397"/>
      <c r="P235" s="397"/>
      <c r="Q235" s="397"/>
      <c r="R235" s="397"/>
      <c r="S235" s="397"/>
      <c r="T235" s="397"/>
      <c r="U235" s="397"/>
      <c r="V235" s="397"/>
      <c r="W235" s="397"/>
      <c r="X235" s="397"/>
    </row>
    <row r="236" spans="1:24" s="398" customFormat="1" ht="23.25">
      <c r="A236" s="490"/>
      <c r="B236" s="492"/>
      <c r="C236" s="395"/>
      <c r="D236" s="395" t="s">
        <v>103</v>
      </c>
      <c r="E236" s="395"/>
      <c r="F236" s="395"/>
      <c r="G236" s="395" t="s">
        <v>45</v>
      </c>
      <c r="H236" s="487"/>
      <c r="I236" s="487"/>
      <c r="J236" s="487"/>
      <c r="K236" s="487"/>
      <c r="L236" s="397"/>
      <c r="M236" s="397"/>
      <c r="N236" s="397"/>
      <c r="O236" s="397"/>
      <c r="P236" s="397"/>
      <c r="Q236" s="397"/>
      <c r="R236" s="397"/>
      <c r="S236" s="397"/>
      <c r="T236" s="397"/>
      <c r="U236" s="397"/>
      <c r="V236" s="397"/>
      <c r="W236" s="397"/>
      <c r="X236" s="397"/>
    </row>
    <row r="237" spans="1:24" ht="23.25">
      <c r="A237" s="260">
        <v>64</v>
      </c>
      <c r="B237" s="344" t="s">
        <v>81</v>
      </c>
      <c r="C237" s="262" t="s">
        <v>643</v>
      </c>
      <c r="D237" s="261">
        <v>0</v>
      </c>
      <c r="E237" s="261">
        <v>0</v>
      </c>
      <c r="F237" s="262" t="s">
        <v>643</v>
      </c>
      <c r="G237" s="339">
        <v>0</v>
      </c>
      <c r="H237" s="339">
        <v>0</v>
      </c>
      <c r="I237" s="339">
        <v>186513.7</v>
      </c>
      <c r="J237" s="339">
        <v>0</v>
      </c>
      <c r="K237" s="339">
        <v>0</v>
      </c>
      <c r="L237" s="340"/>
      <c r="M237" s="340"/>
      <c r="N237" s="340"/>
      <c r="O237" s="340"/>
      <c r="P237" s="131"/>
      <c r="Q237" s="131"/>
      <c r="R237" s="131"/>
      <c r="S237" s="131"/>
      <c r="T237" s="131"/>
      <c r="U237" s="131"/>
      <c r="V237" s="131"/>
      <c r="W237" s="131"/>
      <c r="X237" s="131"/>
    </row>
    <row r="238" spans="1:24" ht="23.25">
      <c r="A238" s="260">
        <v>65</v>
      </c>
      <c r="B238" s="344" t="s">
        <v>389</v>
      </c>
      <c r="C238" s="262" t="s">
        <v>187</v>
      </c>
      <c r="D238" s="261">
        <v>0</v>
      </c>
      <c r="E238" s="261">
        <v>0</v>
      </c>
      <c r="F238" s="262" t="s">
        <v>187</v>
      </c>
      <c r="G238" s="339">
        <v>0</v>
      </c>
      <c r="H238" s="339">
        <v>0</v>
      </c>
      <c r="I238" s="339">
        <v>84000</v>
      </c>
      <c r="J238" s="339">
        <v>0</v>
      </c>
      <c r="K238" s="339">
        <v>0</v>
      </c>
      <c r="L238" s="13"/>
      <c r="M238" s="352"/>
      <c r="N238" s="13"/>
      <c r="O238" s="13"/>
      <c r="P238" s="131"/>
      <c r="Q238" s="131"/>
      <c r="R238" s="131"/>
      <c r="S238" s="131"/>
      <c r="T238" s="131"/>
      <c r="U238" s="131"/>
      <c r="V238" s="131"/>
      <c r="W238" s="131"/>
      <c r="X238" s="131"/>
    </row>
    <row r="239" spans="1:16" s="259" customFormat="1" ht="23.25">
      <c r="A239" s="260">
        <v>66</v>
      </c>
      <c r="B239" s="344" t="s">
        <v>82</v>
      </c>
      <c r="C239" s="262" t="s">
        <v>187</v>
      </c>
      <c r="D239" s="261">
        <v>947898.05</v>
      </c>
      <c r="E239" s="261">
        <v>30409303.29</v>
      </c>
      <c r="F239" s="262" t="s">
        <v>187</v>
      </c>
      <c r="G239" s="339">
        <v>0</v>
      </c>
      <c r="H239" s="339">
        <v>484479.5</v>
      </c>
      <c r="I239" s="339">
        <v>2960589.03</v>
      </c>
      <c r="J239" s="339">
        <v>195956886.31</v>
      </c>
      <c r="K239" s="339">
        <v>363504.53</v>
      </c>
      <c r="L239" s="13"/>
      <c r="M239" s="352"/>
      <c r="N239" s="13"/>
      <c r="O239" s="13"/>
      <c r="P239" s="131"/>
    </row>
    <row r="240" spans="1:16" s="259" customFormat="1" ht="23.25">
      <c r="A240" s="260">
        <v>67</v>
      </c>
      <c r="B240" s="344" t="s">
        <v>83</v>
      </c>
      <c r="C240" s="262" t="s">
        <v>187</v>
      </c>
      <c r="D240" s="261">
        <v>146574.6</v>
      </c>
      <c r="E240" s="261">
        <v>36000</v>
      </c>
      <c r="F240" s="262" t="s">
        <v>187</v>
      </c>
      <c r="G240" s="339">
        <v>0</v>
      </c>
      <c r="H240" s="339">
        <v>567190.45</v>
      </c>
      <c r="I240" s="339">
        <v>567518.87</v>
      </c>
      <c r="J240" s="339">
        <v>0</v>
      </c>
      <c r="K240" s="339">
        <v>0</v>
      </c>
      <c r="L240" s="13"/>
      <c r="M240" s="352"/>
      <c r="N240" s="13"/>
      <c r="O240" s="13"/>
      <c r="P240" s="131"/>
    </row>
    <row r="241" spans="1:16" s="259" customFormat="1" ht="23.25">
      <c r="A241" s="260">
        <v>68</v>
      </c>
      <c r="B241" s="344" t="s">
        <v>84</v>
      </c>
      <c r="C241" s="262" t="s">
        <v>643</v>
      </c>
      <c r="D241" s="261">
        <v>575404.17</v>
      </c>
      <c r="E241" s="261">
        <v>0</v>
      </c>
      <c r="F241" s="262" t="s">
        <v>643</v>
      </c>
      <c r="G241" s="339">
        <v>0</v>
      </c>
      <c r="H241" s="339">
        <v>0</v>
      </c>
      <c r="I241" s="339">
        <v>937500.13</v>
      </c>
      <c r="J241" s="339">
        <v>0</v>
      </c>
      <c r="K241" s="339">
        <v>0</v>
      </c>
      <c r="L241" s="13"/>
      <c r="M241" s="352"/>
      <c r="N241" s="13"/>
      <c r="O241" s="13"/>
      <c r="P241" s="131"/>
    </row>
    <row r="242" spans="1:16" s="259" customFormat="1" ht="23.25">
      <c r="A242" s="260">
        <v>69</v>
      </c>
      <c r="B242" s="344" t="s">
        <v>296</v>
      </c>
      <c r="C242" s="262" t="s">
        <v>187</v>
      </c>
      <c r="D242" s="261">
        <v>0</v>
      </c>
      <c r="E242" s="261">
        <v>0</v>
      </c>
      <c r="F242" s="262" t="s">
        <v>187</v>
      </c>
      <c r="G242" s="339">
        <v>0</v>
      </c>
      <c r="H242" s="339">
        <v>0</v>
      </c>
      <c r="I242" s="339">
        <v>380000</v>
      </c>
      <c r="J242" s="339">
        <v>0</v>
      </c>
      <c r="K242" s="339">
        <v>0</v>
      </c>
      <c r="L242" s="13"/>
      <c r="M242" s="352"/>
      <c r="N242" s="13"/>
      <c r="O242" s="13"/>
      <c r="P242" s="131"/>
    </row>
    <row r="243" spans="1:16" s="259" customFormat="1" ht="23.25">
      <c r="A243" s="260">
        <v>70</v>
      </c>
      <c r="B243" s="344" t="s">
        <v>86</v>
      </c>
      <c r="C243" s="262" t="s">
        <v>187</v>
      </c>
      <c r="D243" s="261">
        <v>0</v>
      </c>
      <c r="E243" s="261">
        <v>4318.4</v>
      </c>
      <c r="F243" s="262" t="s">
        <v>98</v>
      </c>
      <c r="G243" s="339">
        <v>0</v>
      </c>
      <c r="H243" s="339">
        <v>0</v>
      </c>
      <c r="I243" s="339">
        <v>0</v>
      </c>
      <c r="J243" s="339">
        <v>0</v>
      </c>
      <c r="K243" s="339">
        <v>90803.54</v>
      </c>
      <c r="L243" s="13"/>
      <c r="M243" s="352"/>
      <c r="N243" s="13"/>
      <c r="O243" s="13"/>
      <c r="P243" s="131"/>
    </row>
    <row r="244" spans="1:24" ht="23.25">
      <c r="A244" s="260">
        <v>71</v>
      </c>
      <c r="B244" s="344" t="s">
        <v>391</v>
      </c>
      <c r="C244" s="262" t="s">
        <v>187</v>
      </c>
      <c r="D244" s="261">
        <v>30204.54</v>
      </c>
      <c r="E244" s="261">
        <v>0</v>
      </c>
      <c r="F244" s="262" t="s">
        <v>187</v>
      </c>
      <c r="G244" s="339">
        <v>0</v>
      </c>
      <c r="H244" s="339">
        <v>-112096.15</v>
      </c>
      <c r="I244" s="339">
        <v>645302.86</v>
      </c>
      <c r="J244" s="339">
        <v>0</v>
      </c>
      <c r="K244" s="339">
        <v>0</v>
      </c>
      <c r="L244" s="13"/>
      <c r="M244" s="352"/>
      <c r="N244" s="13"/>
      <c r="O244" s="13"/>
      <c r="P244" s="131"/>
      <c r="Q244" s="131"/>
      <c r="R244" s="131"/>
      <c r="S244" s="131"/>
      <c r="T244" s="131"/>
      <c r="U244" s="131"/>
      <c r="V244" s="131"/>
      <c r="W244" s="131"/>
      <c r="X244" s="131"/>
    </row>
    <row r="245" spans="1:24" ht="23.25">
      <c r="A245" s="260">
        <v>72</v>
      </c>
      <c r="B245" s="344" t="s">
        <v>87</v>
      </c>
      <c r="C245" s="262" t="s">
        <v>643</v>
      </c>
      <c r="D245" s="261">
        <v>0</v>
      </c>
      <c r="E245" s="261">
        <v>0</v>
      </c>
      <c r="F245" s="262" t="s">
        <v>643</v>
      </c>
      <c r="G245" s="339">
        <v>0</v>
      </c>
      <c r="H245" s="339">
        <v>0</v>
      </c>
      <c r="I245" s="339">
        <v>375145.82</v>
      </c>
      <c r="J245" s="339">
        <v>0</v>
      </c>
      <c r="K245" s="339">
        <v>0</v>
      </c>
      <c r="L245" s="13"/>
      <c r="M245" s="352"/>
      <c r="N245" s="13"/>
      <c r="O245" s="13"/>
      <c r="P245" s="131"/>
      <c r="Q245" s="131"/>
      <c r="R245" s="131"/>
      <c r="S245" s="131"/>
      <c r="T245" s="131"/>
      <c r="U245" s="131"/>
      <c r="V245" s="131"/>
      <c r="W245" s="131"/>
      <c r="X245" s="131"/>
    </row>
    <row r="246" spans="1:24" ht="23.25">
      <c r="A246" s="260">
        <v>73</v>
      </c>
      <c r="B246" s="344" t="s">
        <v>327</v>
      </c>
      <c r="C246" s="262" t="s">
        <v>187</v>
      </c>
      <c r="D246" s="261">
        <v>218508.18</v>
      </c>
      <c r="E246" s="261">
        <v>12169219.74</v>
      </c>
      <c r="F246" s="262" t="s">
        <v>187</v>
      </c>
      <c r="G246" s="339">
        <v>0</v>
      </c>
      <c r="H246" s="339">
        <v>0</v>
      </c>
      <c r="I246" s="339">
        <v>579154.68</v>
      </c>
      <c r="J246" s="339">
        <v>14548096.82</v>
      </c>
      <c r="K246" s="339">
        <v>75129.97</v>
      </c>
      <c r="L246" s="13"/>
      <c r="M246" s="352"/>
      <c r="N246" s="13"/>
      <c r="O246" s="13"/>
      <c r="P246" s="131"/>
      <c r="Q246" s="131"/>
      <c r="R246" s="131"/>
      <c r="S246" s="131"/>
      <c r="T246" s="131"/>
      <c r="U246" s="131"/>
      <c r="V246" s="131"/>
      <c r="W246" s="131"/>
      <c r="X246" s="131"/>
    </row>
    <row r="247" spans="1:24" ht="23.25">
      <c r="A247" s="260">
        <v>74</v>
      </c>
      <c r="B247" s="344" t="s">
        <v>88</v>
      </c>
      <c r="C247" s="262" t="s">
        <v>190</v>
      </c>
      <c r="D247" s="261">
        <v>53275.17</v>
      </c>
      <c r="E247" s="261">
        <v>12557.52</v>
      </c>
      <c r="F247" s="262" t="s">
        <v>190</v>
      </c>
      <c r="G247" s="339">
        <v>0</v>
      </c>
      <c r="H247" s="339">
        <v>3080.84</v>
      </c>
      <c r="I247" s="339">
        <v>150408.95</v>
      </c>
      <c r="J247" s="339">
        <v>0</v>
      </c>
      <c r="K247" s="339">
        <v>52079.5</v>
      </c>
      <c r="L247" s="13"/>
      <c r="M247" s="352"/>
      <c r="N247" s="13"/>
      <c r="O247" s="13"/>
      <c r="P247" s="131"/>
      <c r="Q247" s="131"/>
      <c r="R247" s="131"/>
      <c r="S247" s="131"/>
      <c r="T247" s="131"/>
      <c r="U247" s="131"/>
      <c r="V247" s="131"/>
      <c r="W247" s="131"/>
      <c r="X247" s="131"/>
    </row>
    <row r="248" spans="1:24" ht="23.25">
      <c r="A248" s="260">
        <v>75</v>
      </c>
      <c r="B248" s="344" t="s">
        <v>89</v>
      </c>
      <c r="C248" s="262" t="s">
        <v>187</v>
      </c>
      <c r="D248" s="261">
        <v>0</v>
      </c>
      <c r="E248" s="261">
        <v>7426460.78</v>
      </c>
      <c r="F248" s="262" t="s">
        <v>187</v>
      </c>
      <c r="G248" s="339">
        <v>0</v>
      </c>
      <c r="H248" s="339">
        <v>0</v>
      </c>
      <c r="I248" s="339">
        <v>700000</v>
      </c>
      <c r="J248" s="339">
        <v>23068749.64</v>
      </c>
      <c r="K248" s="339">
        <v>1292</v>
      </c>
      <c r="L248" s="13"/>
      <c r="M248" s="352"/>
      <c r="N248" s="13"/>
      <c r="O248" s="13"/>
      <c r="P248" s="131"/>
      <c r="Q248" s="131"/>
      <c r="R248" s="131"/>
      <c r="S248" s="131"/>
      <c r="T248" s="131"/>
      <c r="U248" s="131"/>
      <c r="V248" s="131"/>
      <c r="W248" s="131"/>
      <c r="X248" s="131"/>
    </row>
    <row r="249" spans="1:24" ht="23.25">
      <c r="A249" s="260">
        <v>76</v>
      </c>
      <c r="B249" s="344" t="s">
        <v>386</v>
      </c>
      <c r="C249" s="262" t="s">
        <v>387</v>
      </c>
      <c r="D249" s="261">
        <v>16321.04</v>
      </c>
      <c r="E249" s="261">
        <v>4968873.58</v>
      </c>
      <c r="F249" s="262" t="s">
        <v>190</v>
      </c>
      <c r="G249" s="339">
        <v>0</v>
      </c>
      <c r="H249" s="339">
        <v>0</v>
      </c>
      <c r="I249" s="339">
        <v>0</v>
      </c>
      <c r="J249" s="339">
        <v>13612457.79</v>
      </c>
      <c r="K249" s="339">
        <v>77755.18</v>
      </c>
      <c r="L249" s="13"/>
      <c r="M249" s="352"/>
      <c r="N249" s="13"/>
      <c r="O249" s="348"/>
      <c r="P249" s="131"/>
      <c r="Q249" s="131"/>
      <c r="R249" s="131"/>
      <c r="S249" s="131"/>
      <c r="T249" s="131"/>
      <c r="U249" s="131"/>
      <c r="V249" s="131"/>
      <c r="W249" s="131"/>
      <c r="X249" s="131"/>
    </row>
    <row r="250" spans="1:24" ht="23.25">
      <c r="A250" s="260">
        <v>77</v>
      </c>
      <c r="B250" s="344" t="s">
        <v>90</v>
      </c>
      <c r="C250" s="262" t="s">
        <v>187</v>
      </c>
      <c r="D250" s="261">
        <v>63097.58</v>
      </c>
      <c r="E250" s="261">
        <v>14237047.3</v>
      </c>
      <c r="F250" s="262" t="s">
        <v>187</v>
      </c>
      <c r="G250" s="339">
        <v>0</v>
      </c>
      <c r="H250" s="339">
        <v>0</v>
      </c>
      <c r="I250" s="339">
        <v>71589.3</v>
      </c>
      <c r="J250" s="339">
        <v>36516953.49</v>
      </c>
      <c r="K250" s="339">
        <v>91760.19</v>
      </c>
      <c r="L250" s="13"/>
      <c r="M250" s="352"/>
      <c r="N250" s="13"/>
      <c r="O250" s="13"/>
      <c r="P250" s="131"/>
      <c r="Q250" s="131"/>
      <c r="R250" s="131"/>
      <c r="S250" s="131"/>
      <c r="T250" s="131"/>
      <c r="U250" s="131"/>
      <c r="V250" s="131"/>
      <c r="W250" s="131"/>
      <c r="X250" s="131"/>
    </row>
    <row r="251" spans="1:24" ht="23.25">
      <c r="A251" s="260">
        <v>78</v>
      </c>
      <c r="B251" s="344" t="s">
        <v>297</v>
      </c>
      <c r="C251" s="262" t="s">
        <v>187</v>
      </c>
      <c r="D251" s="261">
        <v>0</v>
      </c>
      <c r="E251" s="261">
        <v>0</v>
      </c>
      <c r="F251" s="262" t="s">
        <v>187</v>
      </c>
      <c r="G251" s="339">
        <v>0</v>
      </c>
      <c r="H251" s="339">
        <v>0</v>
      </c>
      <c r="I251" s="339">
        <v>1140000</v>
      </c>
      <c r="J251" s="339">
        <v>0</v>
      </c>
      <c r="K251" s="339">
        <v>0</v>
      </c>
      <c r="L251" s="13"/>
      <c r="M251" s="352"/>
      <c r="N251" s="13"/>
      <c r="O251" s="13"/>
      <c r="P251" s="131"/>
      <c r="Q251" s="131"/>
      <c r="R251" s="131"/>
      <c r="S251" s="131"/>
      <c r="T251" s="131"/>
      <c r="U251" s="131"/>
      <c r="V251" s="131"/>
      <c r="W251" s="131"/>
      <c r="X251" s="131"/>
    </row>
    <row r="252" spans="1:24" ht="23.25">
      <c r="A252" s="260">
        <v>79</v>
      </c>
      <c r="B252" s="344" t="s">
        <v>336</v>
      </c>
      <c r="C252" s="262" t="s">
        <v>187</v>
      </c>
      <c r="D252" s="261">
        <v>247170</v>
      </c>
      <c r="E252" s="261">
        <v>0</v>
      </c>
      <c r="F252" s="262" t="s">
        <v>187</v>
      </c>
      <c r="G252" s="339">
        <v>0</v>
      </c>
      <c r="H252" s="339">
        <v>0</v>
      </c>
      <c r="I252" s="339">
        <v>960000</v>
      </c>
      <c r="J252" s="339">
        <v>0</v>
      </c>
      <c r="K252" s="339">
        <v>0</v>
      </c>
      <c r="L252" s="13"/>
      <c r="M252" s="352"/>
      <c r="N252" s="13"/>
      <c r="O252" s="13"/>
      <c r="P252" s="131"/>
      <c r="Q252" s="131"/>
      <c r="R252" s="131"/>
      <c r="S252" s="131"/>
      <c r="T252" s="131"/>
      <c r="U252" s="131"/>
      <c r="V252" s="131"/>
      <c r="W252" s="131"/>
      <c r="X252" s="131"/>
    </row>
    <row r="253" spans="1:24" ht="23.25">
      <c r="A253" s="368"/>
      <c r="B253" s="369"/>
      <c r="C253" s="296"/>
      <c r="D253" s="369"/>
      <c r="E253" s="369"/>
      <c r="F253" s="296"/>
      <c r="G253" s="370"/>
      <c r="H253" s="370"/>
      <c r="I253" s="370"/>
      <c r="J253" s="370"/>
      <c r="K253" s="370"/>
      <c r="L253" s="13"/>
      <c r="M253" s="352"/>
      <c r="N253" s="13"/>
      <c r="O253" s="13"/>
      <c r="P253" s="131"/>
      <c r="Q253" s="131"/>
      <c r="R253" s="131"/>
      <c r="S253" s="131"/>
      <c r="T253" s="131"/>
      <c r="U253" s="131"/>
      <c r="V253" s="131"/>
      <c r="W253" s="131"/>
      <c r="X253" s="131"/>
    </row>
    <row r="254" spans="1:24" ht="23.25">
      <c r="A254" s="257" t="s">
        <v>35</v>
      </c>
      <c r="B254" s="131"/>
      <c r="C254" s="264"/>
      <c r="D254" s="131"/>
      <c r="E254" s="131"/>
      <c r="F254" s="264"/>
      <c r="G254" s="340"/>
      <c r="H254" s="340"/>
      <c r="I254" s="340"/>
      <c r="J254" s="340"/>
      <c r="K254" s="340"/>
      <c r="L254" s="13"/>
      <c r="M254" s="352"/>
      <c r="N254" s="13"/>
      <c r="O254" s="13"/>
      <c r="P254" s="131"/>
      <c r="Q254" s="131"/>
      <c r="R254" s="131"/>
      <c r="S254" s="131"/>
      <c r="T254" s="131"/>
      <c r="U254" s="131"/>
      <c r="V254" s="131"/>
      <c r="W254" s="131"/>
      <c r="X254" s="131"/>
    </row>
    <row r="255" spans="1:24" s="398" customFormat="1" ht="23.25">
      <c r="A255" s="488" t="s">
        <v>43</v>
      </c>
      <c r="B255" s="485" t="s">
        <v>638</v>
      </c>
      <c r="C255" s="482" t="s">
        <v>533</v>
      </c>
      <c r="D255" s="483"/>
      <c r="E255" s="484"/>
      <c r="F255" s="482" t="s">
        <v>291</v>
      </c>
      <c r="G255" s="483"/>
      <c r="H255" s="483"/>
      <c r="I255" s="483"/>
      <c r="J255" s="483"/>
      <c r="K255" s="484"/>
      <c r="L255" s="354"/>
      <c r="M255" s="352"/>
      <c r="N255" s="354"/>
      <c r="O255" s="354"/>
      <c r="P255" s="397"/>
      <c r="Q255" s="397"/>
      <c r="R255" s="397"/>
      <c r="S255" s="397"/>
      <c r="T255" s="397"/>
      <c r="U255" s="397"/>
      <c r="V255" s="397"/>
      <c r="W255" s="397"/>
      <c r="X255" s="397"/>
    </row>
    <row r="256" spans="1:24" s="398" customFormat="1" ht="23.25">
      <c r="A256" s="489"/>
      <c r="B256" s="491"/>
      <c r="C256" s="394"/>
      <c r="D256" s="394" t="s">
        <v>100</v>
      </c>
      <c r="E256" s="394" t="s">
        <v>104</v>
      </c>
      <c r="F256" s="393"/>
      <c r="G256" s="393" t="s">
        <v>107</v>
      </c>
      <c r="H256" s="485" t="s">
        <v>46</v>
      </c>
      <c r="I256" s="485" t="s">
        <v>47</v>
      </c>
      <c r="J256" s="485" t="s">
        <v>155</v>
      </c>
      <c r="K256" s="485" t="s">
        <v>48</v>
      </c>
      <c r="L256" s="354"/>
      <c r="M256" s="352"/>
      <c r="N256" s="354"/>
      <c r="O256" s="354"/>
      <c r="P256" s="397"/>
      <c r="Q256" s="397"/>
      <c r="R256" s="397"/>
      <c r="S256" s="397"/>
      <c r="T256" s="397"/>
      <c r="U256" s="397"/>
      <c r="V256" s="397"/>
      <c r="W256" s="397"/>
      <c r="X256" s="397"/>
    </row>
    <row r="257" spans="1:24" s="398" customFormat="1" ht="23.25">
      <c r="A257" s="489"/>
      <c r="B257" s="491"/>
      <c r="C257" s="394" t="s">
        <v>652</v>
      </c>
      <c r="D257" s="394" t="s">
        <v>101</v>
      </c>
      <c r="E257" s="394" t="s">
        <v>105</v>
      </c>
      <c r="F257" s="394" t="s">
        <v>652</v>
      </c>
      <c r="G257" s="394" t="s">
        <v>108</v>
      </c>
      <c r="H257" s="486"/>
      <c r="I257" s="486"/>
      <c r="J257" s="486"/>
      <c r="K257" s="486"/>
      <c r="L257" s="354"/>
      <c r="M257" s="352"/>
      <c r="N257" s="354"/>
      <c r="O257" s="354"/>
      <c r="P257" s="397"/>
      <c r="Q257" s="397"/>
      <c r="R257" s="397"/>
      <c r="S257" s="397"/>
      <c r="T257" s="397"/>
      <c r="U257" s="397"/>
      <c r="V257" s="397"/>
      <c r="W257" s="397"/>
      <c r="X257" s="397"/>
    </row>
    <row r="258" spans="1:24" s="398" customFormat="1" ht="23.25">
      <c r="A258" s="489"/>
      <c r="B258" s="491"/>
      <c r="C258" s="394" t="s">
        <v>653</v>
      </c>
      <c r="D258" s="394" t="s">
        <v>102</v>
      </c>
      <c r="E258" s="394" t="s">
        <v>106</v>
      </c>
      <c r="F258" s="394" t="s">
        <v>653</v>
      </c>
      <c r="G258" s="394" t="s">
        <v>44</v>
      </c>
      <c r="H258" s="486"/>
      <c r="I258" s="486"/>
      <c r="J258" s="486"/>
      <c r="K258" s="486"/>
      <c r="L258" s="354"/>
      <c r="M258" s="352"/>
      <c r="N258" s="354"/>
      <c r="O258" s="354"/>
      <c r="P258" s="397"/>
      <c r="Q258" s="397"/>
      <c r="R258" s="397"/>
      <c r="S258" s="397"/>
      <c r="T258" s="397"/>
      <c r="U258" s="397"/>
      <c r="V258" s="397"/>
      <c r="W258" s="397"/>
      <c r="X258" s="397"/>
    </row>
    <row r="259" spans="1:24" s="398" customFormat="1" ht="23.25">
      <c r="A259" s="490"/>
      <c r="B259" s="492"/>
      <c r="C259" s="395"/>
      <c r="D259" s="395" t="s">
        <v>103</v>
      </c>
      <c r="E259" s="395"/>
      <c r="F259" s="395"/>
      <c r="G259" s="395" t="s">
        <v>45</v>
      </c>
      <c r="H259" s="487"/>
      <c r="I259" s="487"/>
      <c r="J259" s="487"/>
      <c r="K259" s="487"/>
      <c r="L259" s="397"/>
      <c r="M259" s="397"/>
      <c r="N259" s="397"/>
      <c r="O259" s="397"/>
      <c r="P259" s="397"/>
      <c r="Q259" s="397"/>
      <c r="R259" s="397"/>
      <c r="S259" s="397"/>
      <c r="T259" s="397"/>
      <c r="U259" s="397"/>
      <c r="V259" s="397"/>
      <c r="W259" s="397"/>
      <c r="X259" s="397"/>
    </row>
    <row r="260" spans="1:24" ht="23.25">
      <c r="A260" s="260">
        <v>80</v>
      </c>
      <c r="B260" s="344" t="s">
        <v>91</v>
      </c>
      <c r="C260" s="262" t="s">
        <v>190</v>
      </c>
      <c r="D260" s="261">
        <v>5001025.7</v>
      </c>
      <c r="E260" s="261">
        <v>0</v>
      </c>
      <c r="F260" s="262" t="s">
        <v>190</v>
      </c>
      <c r="G260" s="339">
        <v>0</v>
      </c>
      <c r="H260" s="339">
        <v>15363230.5</v>
      </c>
      <c r="I260" s="339">
        <v>1680000</v>
      </c>
      <c r="J260" s="339">
        <v>0</v>
      </c>
      <c r="K260" s="339">
        <v>0</v>
      </c>
      <c r="L260" s="340"/>
      <c r="M260" s="340"/>
      <c r="N260" s="340"/>
      <c r="O260" s="340"/>
      <c r="P260" s="131"/>
      <c r="Q260" s="131"/>
      <c r="R260" s="131"/>
      <c r="S260" s="131"/>
      <c r="T260" s="131"/>
      <c r="U260" s="131"/>
      <c r="V260" s="131"/>
      <c r="W260" s="131"/>
      <c r="X260" s="131"/>
    </row>
    <row r="261" spans="1:24" ht="23.25">
      <c r="A261" s="260">
        <v>81</v>
      </c>
      <c r="B261" s="344" t="s">
        <v>290</v>
      </c>
      <c r="C261" s="262" t="s">
        <v>187</v>
      </c>
      <c r="D261" s="261">
        <v>0</v>
      </c>
      <c r="E261" s="261">
        <v>0</v>
      </c>
      <c r="F261" s="262" t="s">
        <v>187</v>
      </c>
      <c r="G261" s="339">
        <v>0</v>
      </c>
      <c r="H261" s="339">
        <v>0</v>
      </c>
      <c r="I261" s="339">
        <v>1200000</v>
      </c>
      <c r="J261" s="339">
        <v>0</v>
      </c>
      <c r="K261" s="339">
        <v>0</v>
      </c>
      <c r="L261" s="340"/>
      <c r="M261" s="340"/>
      <c r="N261" s="340"/>
      <c r="O261" s="340"/>
      <c r="P261" s="131"/>
      <c r="Q261" s="131"/>
      <c r="R261" s="131"/>
      <c r="S261" s="131"/>
      <c r="T261" s="131"/>
      <c r="U261" s="131"/>
      <c r="V261" s="131"/>
      <c r="W261" s="131"/>
      <c r="X261" s="131"/>
    </row>
    <row r="262" spans="1:24" ht="23.25">
      <c r="A262" s="260">
        <v>82</v>
      </c>
      <c r="B262" s="344" t="s">
        <v>92</v>
      </c>
      <c r="C262" s="262" t="s">
        <v>645</v>
      </c>
      <c r="D262" s="261">
        <v>968246.53</v>
      </c>
      <c r="E262" s="261">
        <v>0</v>
      </c>
      <c r="F262" s="262" t="s">
        <v>645</v>
      </c>
      <c r="G262" s="339">
        <v>0</v>
      </c>
      <c r="H262" s="339">
        <v>0</v>
      </c>
      <c r="I262" s="339">
        <v>0</v>
      </c>
      <c r="J262" s="339">
        <v>0</v>
      </c>
      <c r="K262" s="339">
        <v>0</v>
      </c>
      <c r="L262" s="340"/>
      <c r="M262" s="340"/>
      <c r="N262" s="340"/>
      <c r="O262" s="340"/>
      <c r="P262" s="131"/>
      <c r="Q262" s="131"/>
      <c r="R262" s="131"/>
      <c r="S262" s="131"/>
      <c r="T262" s="131"/>
      <c r="U262" s="131"/>
      <c r="V262" s="131"/>
      <c r="W262" s="131"/>
      <c r="X262" s="131"/>
    </row>
    <row r="263" spans="1:24" ht="23.25">
      <c r="A263" s="260">
        <v>83</v>
      </c>
      <c r="B263" s="344" t="s">
        <v>94</v>
      </c>
      <c r="C263" s="262" t="s">
        <v>645</v>
      </c>
      <c r="D263" s="261">
        <v>11984</v>
      </c>
      <c r="E263" s="261">
        <v>307370.34</v>
      </c>
      <c r="F263" s="262" t="s">
        <v>645</v>
      </c>
      <c r="G263" s="339">
        <v>0</v>
      </c>
      <c r="H263" s="339">
        <v>41100</v>
      </c>
      <c r="I263" s="339">
        <v>320475.27</v>
      </c>
      <c r="J263" s="339">
        <v>0</v>
      </c>
      <c r="K263" s="339">
        <v>1672074</v>
      </c>
      <c r="L263" s="340"/>
      <c r="M263" s="340"/>
      <c r="N263" s="340"/>
      <c r="O263" s="340"/>
      <c r="P263" s="131"/>
      <c r="Q263" s="131"/>
      <c r="R263" s="131"/>
      <c r="S263" s="131"/>
      <c r="T263" s="131"/>
      <c r="U263" s="131"/>
      <c r="V263" s="131"/>
      <c r="W263" s="131"/>
      <c r="X263" s="131"/>
    </row>
    <row r="264" spans="1:24" ht="23.25">
      <c r="A264" s="260">
        <v>84</v>
      </c>
      <c r="B264" s="344" t="s">
        <v>53</v>
      </c>
      <c r="C264" s="262" t="s">
        <v>187</v>
      </c>
      <c r="D264" s="261">
        <v>0</v>
      </c>
      <c r="E264" s="261">
        <v>1460049.96</v>
      </c>
      <c r="F264" s="262" t="s">
        <v>187</v>
      </c>
      <c r="G264" s="339">
        <v>0</v>
      </c>
      <c r="H264" s="339">
        <v>0</v>
      </c>
      <c r="I264" s="339">
        <v>0</v>
      </c>
      <c r="J264" s="339">
        <v>2055052.89</v>
      </c>
      <c r="K264" s="339">
        <v>0</v>
      </c>
      <c r="L264" s="340"/>
      <c r="M264" s="340"/>
      <c r="N264" s="340"/>
      <c r="O264" s="340"/>
      <c r="P264" s="131"/>
      <c r="Q264" s="131"/>
      <c r="R264" s="131"/>
      <c r="S264" s="131"/>
      <c r="T264" s="131"/>
      <c r="U264" s="131"/>
      <c r="V264" s="131"/>
      <c r="W264" s="131"/>
      <c r="X264" s="131"/>
    </row>
    <row r="265" spans="1:24" ht="23.25">
      <c r="A265" s="260">
        <v>85</v>
      </c>
      <c r="B265" s="344" t="s">
        <v>95</v>
      </c>
      <c r="C265" s="262" t="s">
        <v>99</v>
      </c>
      <c r="D265" s="261">
        <v>189000</v>
      </c>
      <c r="E265" s="261">
        <v>0</v>
      </c>
      <c r="F265" s="262" t="s">
        <v>99</v>
      </c>
      <c r="G265" s="339">
        <v>0</v>
      </c>
      <c r="H265" s="339">
        <v>0</v>
      </c>
      <c r="I265" s="339">
        <v>0</v>
      </c>
      <c r="J265" s="339">
        <v>0</v>
      </c>
      <c r="K265" s="339">
        <v>0</v>
      </c>
      <c r="L265" s="340"/>
      <c r="M265" s="340"/>
      <c r="N265" s="340"/>
      <c r="O265" s="340"/>
      <c r="P265" s="131"/>
      <c r="Q265" s="131"/>
      <c r="R265" s="131"/>
      <c r="S265" s="131"/>
      <c r="T265" s="131"/>
      <c r="U265" s="131"/>
      <c r="V265" s="131"/>
      <c r="W265" s="131"/>
      <c r="X265" s="131"/>
    </row>
    <row r="266" spans="1:24" ht="23.25">
      <c r="A266" s="260"/>
      <c r="B266" s="294" t="s">
        <v>322</v>
      </c>
      <c r="C266" s="262"/>
      <c r="D266" s="261">
        <f>SUM(D145:D265)</f>
        <v>172157628.48999998</v>
      </c>
      <c r="E266" s="261">
        <f>SUM(E145:E265)</f>
        <v>1016392220.7499999</v>
      </c>
      <c r="F266" s="262"/>
      <c r="G266" s="339">
        <f>SUM(G145:G265)</f>
        <v>18990126.07</v>
      </c>
      <c r="H266" s="339">
        <f>SUM(H145:H265)</f>
        <v>232326336.81999993</v>
      </c>
      <c r="I266" s="339">
        <f>SUM(I145:I265)</f>
        <v>153592521.70000002</v>
      </c>
      <c r="J266" s="339">
        <f>SUM(J145:J265)</f>
        <v>2594871121.8599997</v>
      </c>
      <c r="K266" s="339">
        <f>SUM(K145:K265)</f>
        <v>262657886.08999997</v>
      </c>
      <c r="L266" s="340"/>
      <c r="M266" s="340"/>
      <c r="N266" s="340"/>
      <c r="O266" s="340"/>
      <c r="P266" s="131"/>
      <c r="Q266" s="131"/>
      <c r="R266" s="131"/>
      <c r="S266" s="131"/>
      <c r="T266" s="131"/>
      <c r="U266" s="131"/>
      <c r="V266" s="131"/>
      <c r="W266" s="131"/>
      <c r="X266" s="131"/>
    </row>
    <row r="267" spans="1:24" ht="23.25">
      <c r="A267" s="263"/>
      <c r="B267" s="402"/>
      <c r="C267" s="264"/>
      <c r="D267" s="131"/>
      <c r="E267" s="131"/>
      <c r="F267" s="264"/>
      <c r="G267" s="340"/>
      <c r="H267" s="340"/>
      <c r="I267" s="340"/>
      <c r="J267" s="340"/>
      <c r="K267" s="340"/>
      <c r="L267" s="340"/>
      <c r="M267" s="340"/>
      <c r="N267" s="340"/>
      <c r="O267" s="340"/>
      <c r="P267" s="131"/>
      <c r="Q267" s="131"/>
      <c r="R267" s="131"/>
      <c r="S267" s="131"/>
      <c r="T267" s="131"/>
      <c r="U267" s="131"/>
      <c r="V267" s="131"/>
      <c r="W267" s="131"/>
      <c r="X267" s="131"/>
    </row>
    <row r="268" spans="1:24" ht="23.25">
      <c r="A268" s="257" t="s">
        <v>516</v>
      </c>
      <c r="L268" s="26"/>
      <c r="M268" s="26"/>
      <c r="N268" s="13"/>
      <c r="O268" s="348"/>
      <c r="P268" s="131"/>
      <c r="Q268" s="131"/>
      <c r="R268" s="131"/>
      <c r="S268" s="131"/>
      <c r="T268" s="131"/>
      <c r="U268" s="131"/>
      <c r="V268" s="131"/>
      <c r="W268" s="131"/>
      <c r="X268" s="131"/>
    </row>
    <row r="269" spans="2:24" ht="23.25">
      <c r="B269" s="125" t="s">
        <v>521</v>
      </c>
      <c r="L269" s="13"/>
      <c r="M269" s="13"/>
      <c r="N269" s="13"/>
      <c r="O269" s="13"/>
      <c r="P269" s="131"/>
      <c r="Q269" s="131"/>
      <c r="R269" s="131"/>
      <c r="S269" s="131"/>
      <c r="T269" s="131"/>
      <c r="U269" s="131"/>
      <c r="V269" s="131"/>
      <c r="W269" s="131"/>
      <c r="X269" s="131"/>
    </row>
    <row r="270" spans="2:24" ht="23.25">
      <c r="B270" s="125" t="s">
        <v>522</v>
      </c>
      <c r="L270" s="13"/>
      <c r="M270" s="13"/>
      <c r="N270" s="13"/>
      <c r="O270" s="13"/>
      <c r="P270" s="131"/>
      <c r="Q270" s="131"/>
      <c r="R270" s="131"/>
      <c r="S270" s="131"/>
      <c r="T270" s="131"/>
      <c r="U270" s="131"/>
      <c r="V270" s="131"/>
      <c r="W270" s="131"/>
      <c r="X270" s="131"/>
    </row>
    <row r="271" spans="2:24" ht="23.25">
      <c r="B271" s="125" t="s">
        <v>523</v>
      </c>
      <c r="L271" s="13"/>
      <c r="M271" s="13"/>
      <c r="N271" s="13"/>
      <c r="O271" s="13"/>
      <c r="P271" s="131"/>
      <c r="Q271" s="131"/>
      <c r="R271" s="131"/>
      <c r="S271" s="131"/>
      <c r="T271" s="131"/>
      <c r="U271" s="131"/>
      <c r="V271" s="131"/>
      <c r="W271" s="131"/>
      <c r="X271" s="131"/>
    </row>
    <row r="272" spans="1:24" ht="23.25">
      <c r="A272" s="257" t="s">
        <v>714</v>
      </c>
      <c r="B272" s="125" t="s">
        <v>524</v>
      </c>
      <c r="L272" s="351"/>
      <c r="M272" s="351"/>
      <c r="N272" s="351"/>
      <c r="O272" s="351"/>
      <c r="P272" s="131"/>
      <c r="Q272" s="131"/>
      <c r="R272" s="131"/>
      <c r="S272" s="131"/>
      <c r="T272" s="131"/>
      <c r="U272" s="131"/>
      <c r="V272" s="131"/>
      <c r="W272" s="131"/>
      <c r="X272" s="131"/>
    </row>
    <row r="273" spans="2:24" ht="23.25">
      <c r="B273" s="125" t="s">
        <v>525</v>
      </c>
      <c r="L273" s="26"/>
      <c r="M273" s="26"/>
      <c r="N273" s="13"/>
      <c r="O273" s="348"/>
      <c r="P273" s="131"/>
      <c r="Q273" s="131"/>
      <c r="R273" s="131"/>
      <c r="S273" s="131"/>
      <c r="T273" s="131"/>
      <c r="U273" s="131"/>
      <c r="V273" s="131"/>
      <c r="W273" s="131"/>
      <c r="X273" s="131"/>
    </row>
    <row r="274" spans="2:24" ht="23.25">
      <c r="B274" s="125" t="s">
        <v>749</v>
      </c>
      <c r="L274" s="26"/>
      <c r="M274" s="92"/>
      <c r="N274" s="13"/>
      <c r="O274" s="348"/>
      <c r="P274" s="131"/>
      <c r="Q274" s="131"/>
      <c r="R274" s="131"/>
      <c r="S274" s="131"/>
      <c r="T274" s="131"/>
      <c r="U274" s="131"/>
      <c r="V274" s="131"/>
      <c r="W274" s="131"/>
      <c r="X274" s="131"/>
    </row>
    <row r="275" spans="2:24" ht="23.25">
      <c r="B275" s="257" t="s">
        <v>750</v>
      </c>
      <c r="L275" s="352"/>
      <c r="M275" s="359"/>
      <c r="N275" s="353"/>
      <c r="O275" s="353"/>
      <c r="P275" s="131"/>
      <c r="Q275" s="131"/>
      <c r="R275" s="131"/>
      <c r="S275" s="131"/>
      <c r="T275" s="131"/>
      <c r="U275" s="131"/>
      <c r="V275" s="131"/>
      <c r="W275" s="131"/>
      <c r="X275" s="131"/>
    </row>
    <row r="276" spans="2:24" ht="23.25">
      <c r="B276" s="125" t="s">
        <v>163</v>
      </c>
      <c r="L276" s="354"/>
      <c r="M276" s="360"/>
      <c r="N276" s="354"/>
      <c r="O276" s="354"/>
      <c r="P276" s="131"/>
      <c r="Q276" s="131"/>
      <c r="R276" s="131"/>
      <c r="S276" s="131"/>
      <c r="T276" s="131"/>
      <c r="U276" s="131"/>
      <c r="V276" s="131"/>
      <c r="W276" s="131"/>
      <c r="X276" s="131"/>
    </row>
    <row r="277" spans="12:24" ht="23.25">
      <c r="L277" s="354"/>
      <c r="M277" s="360"/>
      <c r="N277" s="354"/>
      <c r="O277" s="354"/>
      <c r="P277" s="131"/>
      <c r="Q277" s="131"/>
      <c r="R277" s="131"/>
      <c r="S277" s="131"/>
      <c r="T277" s="131"/>
      <c r="U277" s="131"/>
      <c r="V277" s="131"/>
      <c r="W277" s="131"/>
      <c r="X277" s="131"/>
    </row>
    <row r="278" spans="2:24" ht="23.25">
      <c r="B278" s="6"/>
      <c r="C278" s="6"/>
      <c r="D278" s="5"/>
      <c r="E278" s="347"/>
      <c r="F278" s="347"/>
      <c r="G278" s="347"/>
      <c r="H278" s="347"/>
      <c r="I278" s="347"/>
      <c r="J278" s="347"/>
      <c r="K278" s="347"/>
      <c r="L278" s="352"/>
      <c r="M278" s="360"/>
      <c r="N278" s="354"/>
      <c r="O278" s="354"/>
      <c r="P278" s="131"/>
      <c r="Q278" s="131"/>
      <c r="R278" s="131"/>
      <c r="S278" s="131"/>
      <c r="T278" s="131"/>
      <c r="U278" s="131"/>
      <c r="V278" s="131"/>
      <c r="W278" s="131"/>
      <c r="X278" s="131"/>
    </row>
    <row r="279" spans="2:24" ht="23.25">
      <c r="B279" s="6"/>
      <c r="C279" s="6"/>
      <c r="D279" s="5"/>
      <c r="E279" s="347"/>
      <c r="F279" s="347"/>
      <c r="G279" s="347"/>
      <c r="H279" s="347"/>
      <c r="I279" s="347"/>
      <c r="J279" s="347"/>
      <c r="K279" s="347"/>
      <c r="L279" s="340"/>
      <c r="M279" s="340"/>
      <c r="N279" s="340"/>
      <c r="O279" s="340"/>
      <c r="P279" s="131"/>
      <c r="Q279" s="131"/>
      <c r="R279" s="131"/>
      <c r="S279" s="131"/>
      <c r="T279" s="131"/>
      <c r="U279" s="131"/>
      <c r="V279" s="131"/>
      <c r="W279" s="131"/>
      <c r="X279" s="131"/>
    </row>
    <row r="280" spans="2:24" ht="23.25">
      <c r="B280" s="6"/>
      <c r="C280" s="6"/>
      <c r="D280" s="5"/>
      <c r="E280" s="347"/>
      <c r="F280" s="347"/>
      <c r="G280" s="347"/>
      <c r="H280" s="347"/>
      <c r="I280" s="347"/>
      <c r="J280" s="347"/>
      <c r="K280" s="347"/>
      <c r="L280" s="340"/>
      <c r="M280" s="340"/>
      <c r="N280" s="340"/>
      <c r="O280" s="340"/>
      <c r="P280" s="131"/>
      <c r="Q280" s="131"/>
      <c r="R280" s="131"/>
      <c r="S280" s="131"/>
      <c r="T280" s="131"/>
      <c r="U280" s="131"/>
      <c r="V280" s="131"/>
      <c r="W280" s="131"/>
      <c r="X280" s="131"/>
    </row>
    <row r="281" spans="2:24" ht="23.25">
      <c r="B281" s="6"/>
      <c r="C281" s="6"/>
      <c r="D281" s="5"/>
      <c r="E281" s="347"/>
      <c r="F281" s="347"/>
      <c r="G281" s="347"/>
      <c r="H281" s="347"/>
      <c r="I281" s="347"/>
      <c r="J281" s="347"/>
      <c r="K281" s="347"/>
      <c r="L281" s="340"/>
      <c r="M281" s="340"/>
      <c r="N281" s="340"/>
      <c r="O281" s="340"/>
      <c r="P281" s="131"/>
      <c r="Q281" s="131"/>
      <c r="R281" s="131"/>
      <c r="S281" s="131"/>
      <c r="T281" s="131"/>
      <c r="U281" s="131"/>
      <c r="V281" s="131"/>
      <c r="W281" s="131"/>
      <c r="X281" s="131"/>
    </row>
    <row r="282" spans="12:24" ht="23.25">
      <c r="L282" s="340"/>
      <c r="M282" s="340"/>
      <c r="N282" s="340"/>
      <c r="O282" s="340"/>
      <c r="P282" s="131"/>
      <c r="Q282" s="131"/>
      <c r="R282" s="131"/>
      <c r="S282" s="131"/>
      <c r="T282" s="131"/>
      <c r="U282" s="131"/>
      <c r="V282" s="131"/>
      <c r="W282" s="131"/>
      <c r="X282" s="131"/>
    </row>
    <row r="283" spans="12:24" ht="23.25">
      <c r="L283" s="340"/>
      <c r="M283" s="340"/>
      <c r="N283" s="340"/>
      <c r="O283" s="340"/>
      <c r="P283" s="131"/>
      <c r="Q283" s="131"/>
      <c r="R283" s="131"/>
      <c r="S283" s="131"/>
      <c r="T283" s="131"/>
      <c r="U283" s="131"/>
      <c r="V283" s="131"/>
      <c r="W283" s="131"/>
      <c r="X283" s="131"/>
    </row>
    <row r="284" spans="12:24" ht="23.25">
      <c r="L284" s="340"/>
      <c r="M284" s="340"/>
      <c r="N284" s="340"/>
      <c r="O284" s="340"/>
      <c r="P284" s="131"/>
      <c r="Q284" s="131"/>
      <c r="R284" s="131"/>
      <c r="S284" s="131"/>
      <c r="T284" s="131"/>
      <c r="U284" s="131"/>
      <c r="V284" s="131"/>
      <c r="W284" s="131"/>
      <c r="X284" s="131"/>
    </row>
    <row r="285" spans="12:24" ht="23.25">
      <c r="L285" s="340"/>
      <c r="M285" s="340"/>
      <c r="N285" s="340"/>
      <c r="O285" s="340"/>
      <c r="P285" s="131"/>
      <c r="Q285" s="131"/>
      <c r="R285" s="131"/>
      <c r="S285" s="131"/>
      <c r="T285" s="131"/>
      <c r="U285" s="131"/>
      <c r="V285" s="131"/>
      <c r="W285" s="131"/>
      <c r="X285" s="131"/>
    </row>
    <row r="286" spans="12:24" ht="23.25">
      <c r="L286" s="340"/>
      <c r="M286" s="340"/>
      <c r="N286" s="340"/>
      <c r="O286" s="340"/>
      <c r="P286" s="131"/>
      <c r="Q286" s="131"/>
      <c r="R286" s="131"/>
      <c r="S286" s="131"/>
      <c r="T286" s="131"/>
      <c r="U286" s="131"/>
      <c r="V286" s="131"/>
      <c r="W286" s="131"/>
      <c r="X286" s="131"/>
    </row>
    <row r="287" spans="12:24" ht="23.25">
      <c r="L287" s="340"/>
      <c r="M287" s="340"/>
      <c r="N287" s="340"/>
      <c r="O287" s="340"/>
      <c r="P287" s="131"/>
      <c r="Q287" s="131"/>
      <c r="R287" s="131"/>
      <c r="S287" s="131"/>
      <c r="T287" s="131"/>
      <c r="U287" s="131"/>
      <c r="V287" s="131"/>
      <c r="W287" s="131"/>
      <c r="X287" s="131"/>
    </row>
    <row r="288" spans="12:24" ht="23.25">
      <c r="L288" s="340"/>
      <c r="M288" s="340"/>
      <c r="N288" s="340"/>
      <c r="O288" s="340"/>
      <c r="P288" s="131"/>
      <c r="Q288" s="131"/>
      <c r="R288" s="131"/>
      <c r="S288" s="131"/>
      <c r="T288" s="131"/>
      <c r="U288" s="131"/>
      <c r="V288" s="131"/>
      <c r="W288" s="131"/>
      <c r="X288" s="131"/>
    </row>
    <row r="289" spans="12:24" ht="23.25">
      <c r="L289" s="340"/>
      <c r="M289" s="340"/>
      <c r="N289" s="340"/>
      <c r="O289" s="340"/>
      <c r="P289" s="131"/>
      <c r="Q289" s="131"/>
      <c r="R289" s="131"/>
      <c r="S289" s="131"/>
      <c r="T289" s="131"/>
      <c r="U289" s="131"/>
      <c r="V289" s="131"/>
      <c r="W289" s="131"/>
      <c r="X289" s="131"/>
    </row>
    <row r="290" spans="12:24" ht="23.25">
      <c r="L290" s="340"/>
      <c r="M290" s="340"/>
      <c r="N290" s="340"/>
      <c r="O290" s="340"/>
      <c r="P290" s="131"/>
      <c r="Q290" s="131"/>
      <c r="R290" s="131"/>
      <c r="S290" s="131"/>
      <c r="T290" s="131"/>
      <c r="U290" s="131"/>
      <c r="V290" s="131"/>
      <c r="W290" s="131"/>
      <c r="X290" s="131"/>
    </row>
    <row r="291" spans="12:24" ht="23.25">
      <c r="L291" s="26"/>
      <c r="M291" s="26"/>
      <c r="N291" s="13"/>
      <c r="O291" s="348"/>
      <c r="P291" s="131"/>
      <c r="Q291" s="131"/>
      <c r="R291" s="131"/>
      <c r="S291" s="131"/>
      <c r="T291" s="131"/>
      <c r="U291" s="131"/>
      <c r="V291" s="131"/>
      <c r="W291" s="131"/>
      <c r="X291" s="131"/>
    </row>
    <row r="292" spans="12:24" ht="23.25">
      <c r="L292" s="13"/>
      <c r="M292" s="13"/>
      <c r="N292" s="13"/>
      <c r="O292" s="13"/>
      <c r="P292" s="131"/>
      <c r="Q292" s="131"/>
      <c r="R292" s="131"/>
      <c r="S292" s="131"/>
      <c r="T292" s="131"/>
      <c r="U292" s="131"/>
      <c r="V292" s="131"/>
      <c r="W292" s="131"/>
      <c r="X292" s="131"/>
    </row>
    <row r="293" spans="12:24" ht="23.25">
      <c r="L293" s="13"/>
      <c r="M293" s="13"/>
      <c r="N293" s="13"/>
      <c r="O293" s="13"/>
      <c r="P293" s="131"/>
      <c r="Q293" s="131"/>
      <c r="R293" s="131"/>
      <c r="S293" s="131"/>
      <c r="T293" s="131"/>
      <c r="U293" s="131"/>
      <c r="V293" s="131"/>
      <c r="W293" s="131"/>
      <c r="X293" s="131"/>
    </row>
    <row r="294" spans="12:24" ht="23.25">
      <c r="L294" s="13"/>
      <c r="M294" s="13"/>
      <c r="N294" s="13"/>
      <c r="O294" s="13"/>
      <c r="P294" s="131"/>
      <c r="Q294" s="131"/>
      <c r="R294" s="131"/>
      <c r="S294" s="131"/>
      <c r="T294" s="131"/>
      <c r="U294" s="131"/>
      <c r="V294" s="131"/>
      <c r="W294" s="131"/>
      <c r="X294" s="131"/>
    </row>
    <row r="295" spans="12:24" ht="23.25">
      <c r="L295" s="351"/>
      <c r="M295" s="351"/>
      <c r="N295" s="351"/>
      <c r="O295" s="351"/>
      <c r="P295" s="131"/>
      <c r="Q295" s="131"/>
      <c r="R295" s="131"/>
      <c r="S295" s="131"/>
      <c r="T295" s="131"/>
      <c r="U295" s="131"/>
      <c r="V295" s="131"/>
      <c r="W295" s="131"/>
      <c r="X295" s="131"/>
    </row>
    <row r="296" spans="12:24" ht="23.25">
      <c r="L296" s="26"/>
      <c r="M296" s="26"/>
      <c r="N296" s="13"/>
      <c r="O296" s="348"/>
      <c r="P296" s="131"/>
      <c r="Q296" s="131"/>
      <c r="R296" s="131"/>
      <c r="S296" s="131"/>
      <c r="T296" s="131"/>
      <c r="U296" s="131"/>
      <c r="V296" s="131"/>
      <c r="W296" s="131"/>
      <c r="X296" s="131"/>
    </row>
    <row r="297" spans="12:24" ht="23.25">
      <c r="L297" s="26"/>
      <c r="M297" s="26"/>
      <c r="N297" s="13"/>
      <c r="O297" s="348"/>
      <c r="P297" s="131"/>
      <c r="Q297" s="131"/>
      <c r="R297" s="131"/>
      <c r="S297" s="131"/>
      <c r="T297" s="131"/>
      <c r="U297" s="131"/>
      <c r="V297" s="131"/>
      <c r="W297" s="131"/>
      <c r="X297" s="131"/>
    </row>
    <row r="298" spans="12:24" ht="23.25">
      <c r="L298" s="352"/>
      <c r="M298" s="359"/>
      <c r="N298" s="353"/>
      <c r="O298" s="353"/>
      <c r="P298" s="131"/>
      <c r="Q298" s="131"/>
      <c r="R298" s="131"/>
      <c r="S298" s="131"/>
      <c r="T298" s="131"/>
      <c r="U298" s="131"/>
      <c r="V298" s="131"/>
      <c r="W298" s="131"/>
      <c r="X298" s="131"/>
    </row>
    <row r="299" spans="12:24" ht="23.25">
      <c r="L299" s="354"/>
      <c r="M299" s="360"/>
      <c r="N299" s="354"/>
      <c r="O299" s="354"/>
      <c r="P299" s="131"/>
      <c r="Q299" s="131"/>
      <c r="R299" s="131"/>
      <c r="S299" s="131"/>
      <c r="T299" s="131"/>
      <c r="U299" s="131"/>
      <c r="V299" s="131"/>
      <c r="W299" s="131"/>
      <c r="X299" s="131"/>
    </row>
    <row r="300" spans="12:24" ht="23.25">
      <c r="L300" s="354"/>
      <c r="M300" s="360"/>
      <c r="N300" s="354"/>
      <c r="O300" s="354"/>
      <c r="P300" s="131"/>
      <c r="Q300" s="131"/>
      <c r="R300" s="131"/>
      <c r="S300" s="131"/>
      <c r="T300" s="131"/>
      <c r="U300" s="131"/>
      <c r="V300" s="131"/>
      <c r="W300" s="131"/>
      <c r="X300" s="131"/>
    </row>
    <row r="301" spans="12:24" ht="23.25">
      <c r="L301" s="352"/>
      <c r="M301" s="360"/>
      <c r="N301" s="354"/>
      <c r="O301" s="354"/>
      <c r="P301" s="131"/>
      <c r="Q301" s="131"/>
      <c r="R301" s="131"/>
      <c r="S301" s="131"/>
      <c r="T301" s="131"/>
      <c r="U301" s="131"/>
      <c r="V301" s="131"/>
      <c r="W301" s="131"/>
      <c r="X301" s="131"/>
    </row>
    <row r="302" spans="12:24" ht="23.25">
      <c r="L302" s="340"/>
      <c r="M302" s="340"/>
      <c r="N302" s="340"/>
      <c r="O302" s="340"/>
      <c r="P302" s="131"/>
      <c r="Q302" s="131"/>
      <c r="R302" s="131"/>
      <c r="S302" s="131"/>
      <c r="T302" s="131"/>
      <c r="U302" s="131"/>
      <c r="V302" s="131"/>
      <c r="W302" s="131"/>
      <c r="X302" s="131"/>
    </row>
    <row r="303" spans="12:24" ht="23.25">
      <c r="L303" s="340"/>
      <c r="M303" s="340"/>
      <c r="N303" s="340"/>
      <c r="O303" s="340"/>
      <c r="P303" s="131"/>
      <c r="Q303" s="131"/>
      <c r="R303" s="131"/>
      <c r="S303" s="131"/>
      <c r="T303" s="131"/>
      <c r="U303" s="131"/>
      <c r="V303" s="131"/>
      <c r="W303" s="131"/>
      <c r="X303" s="131"/>
    </row>
    <row r="304" spans="12:24" ht="23.25">
      <c r="L304" s="340"/>
      <c r="M304" s="340"/>
      <c r="N304" s="340"/>
      <c r="O304" s="340"/>
      <c r="P304" s="131"/>
      <c r="Q304" s="131"/>
      <c r="R304" s="131"/>
      <c r="S304" s="131"/>
      <c r="T304" s="131"/>
      <c r="U304" s="131"/>
      <c r="V304" s="131"/>
      <c r="W304" s="131"/>
      <c r="X304" s="131"/>
    </row>
    <row r="305" spans="12:24" ht="23.25">
      <c r="L305" s="340"/>
      <c r="M305" s="340"/>
      <c r="N305" s="340"/>
      <c r="O305" s="340"/>
      <c r="P305" s="131"/>
      <c r="Q305" s="131"/>
      <c r="R305" s="131"/>
      <c r="S305" s="131"/>
      <c r="T305" s="131"/>
      <c r="U305" s="131"/>
      <c r="V305" s="131"/>
      <c r="W305" s="131"/>
      <c r="X305" s="131"/>
    </row>
    <row r="306" spans="12:24" ht="23.25">
      <c r="L306" s="340"/>
      <c r="M306" s="340"/>
      <c r="N306" s="340"/>
      <c r="O306" s="340"/>
      <c r="P306" s="131"/>
      <c r="Q306" s="131"/>
      <c r="R306" s="131"/>
      <c r="S306" s="131"/>
      <c r="T306" s="131"/>
      <c r="U306" s="131"/>
      <c r="V306" s="131"/>
      <c r="W306" s="131"/>
      <c r="X306" s="131"/>
    </row>
    <row r="307" spans="12:24" ht="23.25">
      <c r="L307" s="340"/>
      <c r="M307" s="340"/>
      <c r="N307" s="340"/>
      <c r="O307" s="340"/>
      <c r="P307" s="131"/>
      <c r="Q307" s="131"/>
      <c r="R307" s="131"/>
      <c r="S307" s="131"/>
      <c r="T307" s="131"/>
      <c r="U307" s="131"/>
      <c r="V307" s="131"/>
      <c r="W307" s="131"/>
      <c r="X307" s="131"/>
    </row>
    <row r="308" spans="12:24" ht="23.25">
      <c r="L308" s="340"/>
      <c r="M308" s="340"/>
      <c r="N308" s="340"/>
      <c r="O308" s="340"/>
      <c r="P308" s="131"/>
      <c r="Q308" s="131"/>
      <c r="R308" s="131"/>
      <c r="S308" s="131"/>
      <c r="T308" s="131"/>
      <c r="U308" s="131"/>
      <c r="V308" s="131"/>
      <c r="W308" s="131"/>
      <c r="X308" s="131"/>
    </row>
    <row r="309" spans="12:24" ht="23.25">
      <c r="L309" s="340"/>
      <c r="M309" s="340"/>
      <c r="N309" s="340"/>
      <c r="O309" s="340"/>
      <c r="P309" s="131"/>
      <c r="Q309" s="131"/>
      <c r="R309" s="131"/>
      <c r="S309" s="131"/>
      <c r="T309" s="131"/>
      <c r="U309" s="131"/>
      <c r="V309" s="131"/>
      <c r="W309" s="131"/>
      <c r="X309" s="131"/>
    </row>
    <row r="310" spans="12:24" ht="23.25">
      <c r="L310" s="340"/>
      <c r="M310" s="340"/>
      <c r="N310" s="340"/>
      <c r="O310" s="340"/>
      <c r="P310" s="131"/>
      <c r="Q310" s="131"/>
      <c r="R310" s="131"/>
      <c r="S310" s="131"/>
      <c r="T310" s="131"/>
      <c r="U310" s="131"/>
      <c r="V310" s="131"/>
      <c r="W310" s="131"/>
      <c r="X310" s="131"/>
    </row>
    <row r="311" spans="12:24" ht="23.25">
      <c r="L311" s="340"/>
      <c r="M311" s="340"/>
      <c r="N311" s="340"/>
      <c r="O311" s="340"/>
      <c r="P311" s="131"/>
      <c r="Q311" s="131"/>
      <c r="R311" s="131"/>
      <c r="S311" s="131"/>
      <c r="T311" s="131"/>
      <c r="U311" s="131"/>
      <c r="V311" s="131"/>
      <c r="W311" s="131"/>
      <c r="X311" s="131"/>
    </row>
    <row r="312" spans="12:24" ht="23.25">
      <c r="L312" s="340"/>
      <c r="M312" s="340"/>
      <c r="N312" s="340"/>
      <c r="O312" s="340"/>
      <c r="P312" s="131"/>
      <c r="Q312" s="131"/>
      <c r="R312" s="131"/>
      <c r="S312" s="131"/>
      <c r="T312" s="131"/>
      <c r="U312" s="131"/>
      <c r="V312" s="131"/>
      <c r="W312" s="131"/>
      <c r="X312" s="131"/>
    </row>
    <row r="313" spans="12:24" ht="23.25">
      <c r="L313" s="13"/>
      <c r="M313" s="26"/>
      <c r="N313" s="13"/>
      <c r="O313" s="348"/>
      <c r="P313" s="131"/>
      <c r="Q313" s="131"/>
      <c r="R313" s="131"/>
      <c r="S313" s="131"/>
      <c r="T313" s="131"/>
      <c r="U313" s="131"/>
      <c r="V313" s="131"/>
      <c r="W313" s="131"/>
      <c r="X313" s="131"/>
    </row>
    <row r="314" spans="12:24" ht="23.25">
      <c r="L314" s="13"/>
      <c r="M314" s="13"/>
      <c r="N314" s="13"/>
      <c r="O314" s="13"/>
      <c r="P314" s="131"/>
      <c r="Q314" s="131"/>
      <c r="R314" s="131"/>
      <c r="S314" s="131"/>
      <c r="T314" s="131"/>
      <c r="U314" s="131"/>
      <c r="V314" s="131"/>
      <c r="W314" s="131"/>
      <c r="X314" s="131"/>
    </row>
    <row r="315" spans="12:24" ht="23.25">
      <c r="L315" s="13"/>
      <c r="M315" s="13"/>
      <c r="N315" s="13"/>
      <c r="O315" s="13"/>
      <c r="P315" s="131"/>
      <c r="Q315" s="131"/>
      <c r="R315" s="131"/>
      <c r="S315" s="131"/>
      <c r="T315" s="131"/>
      <c r="U315" s="131"/>
      <c r="V315" s="131"/>
      <c r="W315" s="131"/>
      <c r="X315" s="131"/>
    </row>
    <row r="316" spans="12:24" ht="23.25">
      <c r="L316" s="13"/>
      <c r="M316" s="13"/>
      <c r="N316" s="13"/>
      <c r="O316" s="13"/>
      <c r="P316" s="131"/>
      <c r="Q316" s="131"/>
      <c r="R316" s="131"/>
      <c r="S316" s="131"/>
      <c r="T316" s="131"/>
      <c r="U316" s="131"/>
      <c r="V316" s="131"/>
      <c r="W316" s="131"/>
      <c r="X316" s="131"/>
    </row>
    <row r="317" spans="12:24" ht="23.25">
      <c r="L317" s="351"/>
      <c r="M317" s="351"/>
      <c r="N317" s="351"/>
      <c r="O317" s="351"/>
      <c r="P317" s="131"/>
      <c r="Q317" s="131"/>
      <c r="R317" s="131"/>
      <c r="S317" s="131"/>
      <c r="T317" s="131"/>
      <c r="U317" s="131"/>
      <c r="V317" s="131"/>
      <c r="W317" s="131"/>
      <c r="X317" s="131"/>
    </row>
    <row r="318" spans="12:24" ht="23.25">
      <c r="L318" s="26"/>
      <c r="M318" s="26"/>
      <c r="N318" s="13"/>
      <c r="O318" s="348"/>
      <c r="P318" s="131"/>
      <c r="Q318" s="131"/>
      <c r="R318" s="131"/>
      <c r="S318" s="131"/>
      <c r="T318" s="131"/>
      <c r="U318" s="131"/>
      <c r="V318" s="131"/>
      <c r="W318" s="131"/>
      <c r="X318" s="131"/>
    </row>
    <row r="319" spans="12:24" ht="23.25">
      <c r="L319" s="26"/>
      <c r="M319" s="26"/>
      <c r="N319" s="13"/>
      <c r="O319" s="348"/>
      <c r="P319" s="131"/>
      <c r="Q319" s="131"/>
      <c r="R319" s="131"/>
      <c r="S319" s="131"/>
      <c r="T319" s="131"/>
      <c r="U319" s="131"/>
      <c r="V319" s="131"/>
      <c r="W319" s="131"/>
      <c r="X319" s="131"/>
    </row>
    <row r="320" spans="12:24" ht="23.25">
      <c r="L320" s="352"/>
      <c r="M320" s="359"/>
      <c r="N320" s="353"/>
      <c r="O320" s="353"/>
      <c r="P320" s="131"/>
      <c r="Q320" s="131"/>
      <c r="R320" s="131"/>
      <c r="S320" s="131"/>
      <c r="T320" s="131"/>
      <c r="U320" s="131"/>
      <c r="V320" s="131"/>
      <c r="W320" s="131"/>
      <c r="X320" s="131"/>
    </row>
    <row r="321" spans="12:24" ht="23.25">
      <c r="L321" s="354"/>
      <c r="M321" s="360"/>
      <c r="N321" s="354"/>
      <c r="O321" s="354"/>
      <c r="P321" s="131"/>
      <c r="Q321" s="131"/>
      <c r="R321" s="131"/>
      <c r="S321" s="131"/>
      <c r="T321" s="131"/>
      <c r="U321" s="131"/>
      <c r="V321" s="131"/>
      <c r="W321" s="131"/>
      <c r="X321" s="131"/>
    </row>
    <row r="322" spans="12:24" ht="23.25">
      <c r="L322" s="354"/>
      <c r="M322" s="360"/>
      <c r="N322" s="354"/>
      <c r="O322" s="354"/>
      <c r="P322" s="131"/>
      <c r="Q322" s="131"/>
      <c r="R322" s="131"/>
      <c r="S322" s="131"/>
      <c r="T322" s="131"/>
      <c r="U322" s="131"/>
      <c r="V322" s="131"/>
      <c r="W322" s="131"/>
      <c r="X322" s="131"/>
    </row>
    <row r="323" spans="12:24" ht="23.25">
      <c r="L323" s="352"/>
      <c r="M323" s="360"/>
      <c r="N323" s="354"/>
      <c r="O323" s="354"/>
      <c r="P323" s="131"/>
      <c r="Q323" s="131"/>
      <c r="R323" s="131"/>
      <c r="S323" s="131"/>
      <c r="T323" s="131"/>
      <c r="U323" s="131"/>
      <c r="V323" s="131"/>
      <c r="W323" s="131"/>
      <c r="X323" s="131"/>
    </row>
    <row r="324" spans="12:24" ht="23.25">
      <c r="L324" s="13"/>
      <c r="M324" s="352"/>
      <c r="N324" s="13"/>
      <c r="O324" s="367"/>
      <c r="P324" s="131"/>
      <c r="Q324" s="131"/>
      <c r="R324" s="131"/>
      <c r="S324" s="131"/>
      <c r="T324" s="131"/>
      <c r="U324" s="131"/>
      <c r="V324" s="131"/>
      <c r="W324" s="131"/>
      <c r="X324" s="131"/>
    </row>
    <row r="325" spans="12:24" ht="23.25">
      <c r="L325" s="13"/>
      <c r="M325" s="392"/>
      <c r="N325" s="13"/>
      <c r="O325" s="348"/>
      <c r="P325" s="131"/>
      <c r="Q325" s="131"/>
      <c r="R325" s="131"/>
      <c r="S325" s="131"/>
      <c r="T325" s="131"/>
      <c r="U325" s="131"/>
      <c r="V325" s="131"/>
      <c r="W325" s="131"/>
      <c r="X325" s="131"/>
    </row>
    <row r="326" spans="12:24" ht="23.25">
      <c r="L326" s="26"/>
      <c r="M326" s="26"/>
      <c r="N326" s="13"/>
      <c r="O326" s="348"/>
      <c r="P326" s="131"/>
      <c r="Q326" s="131"/>
      <c r="R326" s="131"/>
      <c r="S326" s="131"/>
      <c r="T326" s="131"/>
      <c r="U326" s="131"/>
      <c r="V326" s="131"/>
      <c r="W326" s="131"/>
      <c r="X326" s="131"/>
    </row>
    <row r="327" spans="12:24" ht="23.25">
      <c r="L327" s="26"/>
      <c r="M327" s="26"/>
      <c r="N327" s="13"/>
      <c r="O327" s="348"/>
      <c r="P327" s="131"/>
      <c r="Q327" s="131"/>
      <c r="R327" s="131"/>
      <c r="S327" s="131"/>
      <c r="T327" s="131"/>
      <c r="U327" s="131"/>
      <c r="V327" s="131"/>
      <c r="W327" s="131"/>
      <c r="X327" s="131"/>
    </row>
    <row r="328" spans="12:24" ht="23.25">
      <c r="L328" s="26"/>
      <c r="M328" s="26"/>
      <c r="N328" s="13"/>
      <c r="O328" s="348"/>
      <c r="P328" s="131"/>
      <c r="Q328" s="131"/>
      <c r="R328" s="131"/>
      <c r="S328" s="131"/>
      <c r="T328" s="131"/>
      <c r="U328" s="131"/>
      <c r="V328" s="131"/>
      <c r="W328" s="131"/>
      <c r="X328" s="131"/>
    </row>
    <row r="329" spans="12:24" ht="23.25">
      <c r="L329" s="26"/>
      <c r="M329" s="26"/>
      <c r="N329" s="13"/>
      <c r="O329" s="348"/>
      <c r="P329" s="131"/>
      <c r="Q329" s="131"/>
      <c r="R329" s="131"/>
      <c r="S329" s="131"/>
      <c r="T329" s="131"/>
      <c r="U329" s="131"/>
      <c r="V329" s="131"/>
      <c r="W329" s="131"/>
      <c r="X329" s="131"/>
    </row>
    <row r="330" spans="12:24" ht="23.25">
      <c r="L330" s="26"/>
      <c r="M330" s="26"/>
      <c r="N330" s="13"/>
      <c r="O330" s="348"/>
      <c r="P330" s="131"/>
      <c r="Q330" s="131"/>
      <c r="R330" s="131"/>
      <c r="S330" s="131"/>
      <c r="T330" s="131"/>
      <c r="U330" s="131"/>
      <c r="V330" s="131"/>
      <c r="W330" s="131"/>
      <c r="X330" s="131"/>
    </row>
    <row r="331" spans="12:24" ht="23.25">
      <c r="L331" s="26"/>
      <c r="M331" s="26"/>
      <c r="N331" s="13"/>
      <c r="O331" s="348"/>
      <c r="P331" s="131"/>
      <c r="Q331" s="131"/>
      <c r="R331" s="131"/>
      <c r="S331" s="131"/>
      <c r="T331" s="131"/>
      <c r="U331" s="131"/>
      <c r="V331" s="131"/>
      <c r="W331" s="131"/>
      <c r="X331" s="131"/>
    </row>
    <row r="332" spans="12:24" ht="23.25">
      <c r="L332" s="26"/>
      <c r="M332" s="26"/>
      <c r="N332" s="13"/>
      <c r="O332" s="348"/>
      <c r="P332" s="131"/>
      <c r="Q332" s="131"/>
      <c r="R332" s="131"/>
      <c r="S332" s="131"/>
      <c r="T332" s="131"/>
      <c r="U332" s="131"/>
      <c r="V332" s="131"/>
      <c r="W332" s="131"/>
      <c r="X332" s="131"/>
    </row>
    <row r="333" spans="12:24" ht="23.25">
      <c r="L333" s="26"/>
      <c r="M333" s="26"/>
      <c r="N333" s="13"/>
      <c r="O333" s="348"/>
      <c r="P333" s="131"/>
      <c r="Q333" s="131"/>
      <c r="R333" s="131"/>
      <c r="S333" s="131"/>
      <c r="T333" s="131"/>
      <c r="U333" s="131"/>
      <c r="V333" s="131"/>
      <c r="W333" s="131"/>
      <c r="X333" s="131"/>
    </row>
    <row r="334" spans="12:24" ht="23.25">
      <c r="L334" s="26"/>
      <c r="M334" s="26"/>
      <c r="N334" s="13"/>
      <c r="O334" s="348"/>
      <c r="P334" s="131"/>
      <c r="Q334" s="131"/>
      <c r="R334" s="131"/>
      <c r="S334" s="131"/>
      <c r="T334" s="131"/>
      <c r="U334" s="131"/>
      <c r="V334" s="131"/>
      <c r="W334" s="131"/>
      <c r="X334" s="131"/>
    </row>
    <row r="335" spans="12:24" ht="23.25">
      <c r="L335" s="26"/>
      <c r="M335" s="26"/>
      <c r="N335" s="13"/>
      <c r="O335" s="348"/>
      <c r="P335" s="131"/>
      <c r="Q335" s="131"/>
      <c r="R335" s="131"/>
      <c r="S335" s="131"/>
      <c r="T335" s="131"/>
      <c r="U335" s="131"/>
      <c r="V335" s="131"/>
      <c r="W335" s="131"/>
      <c r="X335" s="131"/>
    </row>
    <row r="336" spans="12:24" ht="23.25">
      <c r="L336" s="26"/>
      <c r="M336" s="26"/>
      <c r="N336" s="13"/>
      <c r="O336" s="348"/>
      <c r="P336" s="131"/>
      <c r="Q336" s="131"/>
      <c r="R336" s="131"/>
      <c r="S336" s="131"/>
      <c r="T336" s="131"/>
      <c r="U336" s="131"/>
      <c r="V336" s="131"/>
      <c r="W336" s="131"/>
      <c r="X336" s="131"/>
    </row>
    <row r="337" spans="12:24" ht="23.25">
      <c r="L337" s="26"/>
      <c r="M337" s="26"/>
      <c r="N337" s="13"/>
      <c r="O337" s="348"/>
      <c r="P337" s="131"/>
      <c r="Q337" s="131"/>
      <c r="R337" s="131"/>
      <c r="S337" s="131"/>
      <c r="T337" s="131"/>
      <c r="U337" s="131"/>
      <c r="V337" s="131"/>
      <c r="W337" s="131"/>
      <c r="X337" s="131"/>
    </row>
    <row r="338" spans="12:24" ht="23.25">
      <c r="L338" s="13"/>
      <c r="M338" s="13"/>
      <c r="N338" s="13"/>
      <c r="O338" s="13"/>
      <c r="P338" s="131"/>
      <c r="Q338" s="131"/>
      <c r="R338" s="131"/>
      <c r="S338" s="131"/>
      <c r="T338" s="131"/>
      <c r="U338" s="131"/>
      <c r="V338" s="131"/>
      <c r="W338" s="131"/>
      <c r="X338" s="131"/>
    </row>
    <row r="339" spans="12:24" ht="23.25">
      <c r="L339" s="13"/>
      <c r="M339" s="13"/>
      <c r="N339" s="13"/>
      <c r="O339" s="13"/>
      <c r="P339" s="131"/>
      <c r="Q339" s="131"/>
      <c r="R339" s="131"/>
      <c r="S339" s="131"/>
      <c r="T339" s="131"/>
      <c r="U339" s="131"/>
      <c r="V339" s="131"/>
      <c r="W339" s="131"/>
      <c r="X339" s="131"/>
    </row>
    <row r="340" spans="12:24" ht="23.25">
      <c r="L340" s="13"/>
      <c r="M340" s="13"/>
      <c r="N340" s="13"/>
      <c r="O340" s="13"/>
      <c r="P340" s="131"/>
      <c r="Q340" s="131"/>
      <c r="R340" s="131"/>
      <c r="S340" s="131"/>
      <c r="T340" s="131"/>
      <c r="U340" s="131"/>
      <c r="V340" s="131"/>
      <c r="W340" s="131"/>
      <c r="X340" s="131"/>
    </row>
    <row r="341" spans="12:24" ht="23.25">
      <c r="L341" s="26"/>
      <c r="M341" s="26"/>
      <c r="N341" s="13"/>
      <c r="O341" s="348"/>
      <c r="P341" s="131"/>
      <c r="Q341" s="131"/>
      <c r="R341" s="131"/>
      <c r="S341" s="131"/>
      <c r="T341" s="131"/>
      <c r="U341" s="131"/>
      <c r="V341" s="131"/>
      <c r="W341" s="131"/>
      <c r="X341" s="131"/>
    </row>
    <row r="342" spans="12:24" ht="23.25">
      <c r="L342" s="26"/>
      <c r="M342" s="26"/>
      <c r="N342" s="13"/>
      <c r="O342" s="348"/>
      <c r="P342" s="131"/>
      <c r="Q342" s="131"/>
      <c r="R342" s="131"/>
      <c r="S342" s="131"/>
      <c r="T342" s="131"/>
      <c r="U342" s="131"/>
      <c r="V342" s="131"/>
      <c r="W342" s="131"/>
      <c r="X342" s="131"/>
    </row>
    <row r="343" spans="12:24" ht="23.25">
      <c r="L343" s="26"/>
      <c r="M343" s="26"/>
      <c r="N343" s="13"/>
      <c r="O343" s="348"/>
      <c r="P343" s="131"/>
      <c r="Q343" s="131"/>
      <c r="R343" s="131"/>
      <c r="S343" s="131"/>
      <c r="T343" s="131"/>
      <c r="U343" s="131"/>
      <c r="V343" s="131"/>
      <c r="W343" s="131"/>
      <c r="X343" s="131"/>
    </row>
    <row r="344" spans="12:24" ht="23.25">
      <c r="L344" s="26"/>
      <c r="M344" s="26"/>
      <c r="N344" s="13"/>
      <c r="O344" s="348"/>
      <c r="P344" s="131"/>
      <c r="Q344" s="131"/>
      <c r="R344" s="131"/>
      <c r="S344" s="131"/>
      <c r="T344" s="131"/>
      <c r="U344" s="131"/>
      <c r="V344" s="131"/>
      <c r="W344" s="131"/>
      <c r="X344" s="131"/>
    </row>
    <row r="345" spans="12:24" ht="23.25">
      <c r="L345" s="26"/>
      <c r="M345" s="26"/>
      <c r="N345" s="13"/>
      <c r="O345" s="348"/>
      <c r="P345" s="131"/>
      <c r="Q345" s="131"/>
      <c r="R345" s="131"/>
      <c r="S345" s="131"/>
      <c r="T345" s="131"/>
      <c r="U345" s="131"/>
      <c r="V345" s="131"/>
      <c r="W345" s="131"/>
      <c r="X345" s="131"/>
    </row>
    <row r="346" spans="12:24" ht="23.25">
      <c r="L346" s="26"/>
      <c r="M346" s="26"/>
      <c r="N346" s="13"/>
      <c r="O346" s="348"/>
      <c r="P346" s="131"/>
      <c r="Q346" s="131"/>
      <c r="R346" s="131"/>
      <c r="S346" s="131"/>
      <c r="T346" s="131"/>
      <c r="U346" s="131"/>
      <c r="V346" s="131"/>
      <c r="W346" s="131"/>
      <c r="X346" s="131"/>
    </row>
    <row r="347" spans="12:24" ht="23.25">
      <c r="L347" s="26"/>
      <c r="M347" s="26"/>
      <c r="N347" s="13"/>
      <c r="O347" s="348"/>
      <c r="P347" s="131"/>
      <c r="Q347" s="131"/>
      <c r="R347" s="131"/>
      <c r="S347" s="131"/>
      <c r="T347" s="131"/>
      <c r="U347" s="131"/>
      <c r="V347" s="131"/>
      <c r="W347" s="131"/>
      <c r="X347" s="131"/>
    </row>
    <row r="348" spans="12:24" ht="23.25">
      <c r="L348" s="26"/>
      <c r="M348" s="26"/>
      <c r="N348" s="13"/>
      <c r="O348" s="348"/>
      <c r="P348" s="131"/>
      <c r="Q348" s="131"/>
      <c r="R348" s="131"/>
      <c r="S348" s="131"/>
      <c r="T348" s="131"/>
      <c r="U348" s="131"/>
      <c r="V348" s="131"/>
      <c r="W348" s="131"/>
      <c r="X348" s="131"/>
    </row>
    <row r="349" spans="12:24" ht="23.25">
      <c r="L349" s="13"/>
      <c r="M349" s="13"/>
      <c r="N349" s="13"/>
      <c r="O349" s="13"/>
      <c r="P349" s="131"/>
      <c r="Q349" s="131"/>
      <c r="R349" s="131"/>
      <c r="S349" s="131"/>
      <c r="T349" s="131"/>
      <c r="U349" s="131"/>
      <c r="V349" s="131"/>
      <c r="W349" s="131"/>
      <c r="X349" s="131"/>
    </row>
    <row r="350" spans="12:24" ht="23.25">
      <c r="L350" s="13"/>
      <c r="M350" s="13"/>
      <c r="N350" s="13"/>
      <c r="O350" s="13"/>
      <c r="P350" s="131"/>
      <c r="Q350" s="131"/>
      <c r="R350" s="131"/>
      <c r="S350" s="131"/>
      <c r="T350" s="131"/>
      <c r="U350" s="131"/>
      <c r="V350" s="131"/>
      <c r="W350" s="131"/>
      <c r="X350" s="131"/>
    </row>
    <row r="351" spans="12:24" ht="23.25">
      <c r="L351" s="13"/>
      <c r="M351" s="13"/>
      <c r="N351" s="13"/>
      <c r="O351" s="13"/>
      <c r="P351" s="131"/>
      <c r="Q351" s="131"/>
      <c r="R351" s="131"/>
      <c r="S351" s="131"/>
      <c r="T351" s="131"/>
      <c r="U351" s="131"/>
      <c r="V351" s="131"/>
      <c r="W351" s="131"/>
      <c r="X351" s="131"/>
    </row>
    <row r="352" spans="12:24" ht="23.25">
      <c r="L352" s="340"/>
      <c r="M352" s="340"/>
      <c r="N352" s="340"/>
      <c r="O352" s="340"/>
      <c r="P352" s="131"/>
      <c r="Q352" s="131"/>
      <c r="R352" s="131"/>
      <c r="S352" s="131"/>
      <c r="T352" s="131"/>
      <c r="U352" s="131"/>
      <c r="V352" s="131"/>
      <c r="W352" s="131"/>
      <c r="X352" s="131"/>
    </row>
    <row r="353" spans="12:24" ht="23.25">
      <c r="L353" s="340"/>
      <c r="M353" s="340"/>
      <c r="N353" s="340"/>
      <c r="O353" s="340"/>
      <c r="P353" s="131"/>
      <c r="Q353" s="131"/>
      <c r="R353" s="131"/>
      <c r="S353" s="131"/>
      <c r="T353" s="131"/>
      <c r="U353" s="131"/>
      <c r="V353" s="131"/>
      <c r="W353" s="131"/>
      <c r="X353" s="131"/>
    </row>
    <row r="354" spans="12:24" ht="23.25">
      <c r="L354" s="340"/>
      <c r="M354" s="340"/>
      <c r="N354" s="340"/>
      <c r="O354" s="340"/>
      <c r="P354" s="131"/>
      <c r="Q354" s="131"/>
      <c r="R354" s="131"/>
      <c r="S354" s="131"/>
      <c r="T354" s="131"/>
      <c r="U354" s="131"/>
      <c r="V354" s="131"/>
      <c r="W354" s="131"/>
      <c r="X354" s="131"/>
    </row>
    <row r="355" spans="12:24" ht="23.25">
      <c r="L355" s="340"/>
      <c r="M355" s="340"/>
      <c r="N355" s="340"/>
      <c r="O355" s="340"/>
      <c r="P355" s="131"/>
      <c r="Q355" s="131"/>
      <c r="R355" s="131"/>
      <c r="S355" s="131"/>
      <c r="T355" s="131"/>
      <c r="U355" s="131"/>
      <c r="V355" s="131"/>
      <c r="W355" s="131"/>
      <c r="X355" s="131"/>
    </row>
    <row r="356" spans="12:24" ht="23.25">
      <c r="L356" s="340"/>
      <c r="M356" s="340"/>
      <c r="N356" s="340"/>
      <c r="O356" s="340"/>
      <c r="P356" s="131"/>
      <c r="Q356" s="131"/>
      <c r="R356" s="131"/>
      <c r="S356" s="131"/>
      <c r="T356" s="131"/>
      <c r="U356" s="131"/>
      <c r="V356" s="131"/>
      <c r="W356" s="131"/>
      <c r="X356" s="131"/>
    </row>
    <row r="357" spans="12:24" ht="23.25">
      <c r="L357" s="340"/>
      <c r="M357" s="340"/>
      <c r="N357" s="340"/>
      <c r="O357" s="340"/>
      <c r="P357" s="131"/>
      <c r="Q357" s="131"/>
      <c r="R357" s="131"/>
      <c r="S357" s="131"/>
      <c r="T357" s="131"/>
      <c r="U357" s="131"/>
      <c r="V357" s="131"/>
      <c r="W357" s="131"/>
      <c r="X357" s="131"/>
    </row>
    <row r="358" spans="12:24" ht="23.25">
      <c r="L358" s="340"/>
      <c r="M358" s="340"/>
      <c r="N358" s="340"/>
      <c r="O358" s="340"/>
      <c r="P358" s="131"/>
      <c r="Q358" s="131"/>
      <c r="R358" s="131"/>
      <c r="S358" s="131"/>
      <c r="T358" s="131"/>
      <c r="U358" s="131"/>
      <c r="V358" s="131"/>
      <c r="W358" s="131"/>
      <c r="X358" s="131"/>
    </row>
    <row r="359" spans="12:24" ht="23.25">
      <c r="L359" s="340"/>
      <c r="M359" s="340"/>
      <c r="N359" s="340"/>
      <c r="O359" s="340"/>
      <c r="P359" s="131"/>
      <c r="Q359" s="131"/>
      <c r="R359" s="131"/>
      <c r="S359" s="131"/>
      <c r="T359" s="131"/>
      <c r="U359" s="131"/>
      <c r="V359" s="131"/>
      <c r="W359" s="131"/>
      <c r="X359" s="131"/>
    </row>
    <row r="360" spans="12:24" ht="23.25">
      <c r="L360" s="340"/>
      <c r="M360" s="340"/>
      <c r="N360" s="340"/>
      <c r="O360" s="340"/>
      <c r="P360" s="131"/>
      <c r="Q360" s="131"/>
      <c r="R360" s="131"/>
      <c r="S360" s="131"/>
      <c r="T360" s="131"/>
      <c r="U360" s="131"/>
      <c r="V360" s="131"/>
      <c r="W360" s="131"/>
      <c r="X360" s="131"/>
    </row>
    <row r="361" spans="12:24" ht="23.25">
      <c r="L361" s="340"/>
      <c r="M361" s="340"/>
      <c r="N361" s="340"/>
      <c r="O361" s="340"/>
      <c r="P361" s="131"/>
      <c r="Q361" s="131"/>
      <c r="R361" s="131"/>
      <c r="S361" s="131"/>
      <c r="T361" s="131"/>
      <c r="U361" s="131"/>
      <c r="V361" s="131"/>
      <c r="W361" s="131"/>
      <c r="X361" s="131"/>
    </row>
    <row r="362" spans="12:24" ht="23.25">
      <c r="L362" s="340"/>
      <c r="M362" s="340"/>
      <c r="N362" s="340"/>
      <c r="O362" s="340"/>
      <c r="P362" s="131"/>
      <c r="Q362" s="131"/>
      <c r="R362" s="131"/>
      <c r="S362" s="131"/>
      <c r="T362" s="131"/>
      <c r="U362" s="131"/>
      <c r="V362" s="131"/>
      <c r="W362" s="131"/>
      <c r="X362" s="131"/>
    </row>
    <row r="363" spans="12:24" ht="23.25">
      <c r="L363" s="340"/>
      <c r="M363" s="340"/>
      <c r="N363" s="340"/>
      <c r="O363" s="340"/>
      <c r="P363" s="131"/>
      <c r="Q363" s="131"/>
      <c r="R363" s="131"/>
      <c r="S363" s="131"/>
      <c r="T363" s="131"/>
      <c r="U363" s="131"/>
      <c r="V363" s="131"/>
      <c r="W363" s="131"/>
      <c r="X363" s="131"/>
    </row>
    <row r="364" spans="12:24" ht="23.25">
      <c r="L364" s="340"/>
      <c r="M364" s="340"/>
      <c r="N364" s="340"/>
      <c r="O364" s="340"/>
      <c r="P364" s="131"/>
      <c r="Q364" s="131"/>
      <c r="R364" s="131"/>
      <c r="S364" s="131"/>
      <c r="T364" s="131"/>
      <c r="U364" s="131"/>
      <c r="V364" s="131"/>
      <c r="W364" s="131"/>
      <c r="X364" s="131"/>
    </row>
    <row r="365" spans="12:24" ht="23.25">
      <c r="L365" s="340"/>
      <c r="M365" s="340"/>
      <c r="N365" s="340"/>
      <c r="O365" s="340"/>
      <c r="P365" s="131"/>
      <c r="Q365" s="131"/>
      <c r="R365" s="131"/>
      <c r="S365" s="131"/>
      <c r="T365" s="131"/>
      <c r="U365" s="131"/>
      <c r="V365" s="131"/>
      <c r="W365" s="131"/>
      <c r="X365" s="131"/>
    </row>
    <row r="366" spans="12:24" ht="23.25">
      <c r="L366" s="340"/>
      <c r="M366" s="340"/>
      <c r="N366" s="340"/>
      <c r="O366" s="340"/>
      <c r="P366" s="131"/>
      <c r="Q366" s="131"/>
      <c r="R366" s="131"/>
      <c r="S366" s="131"/>
      <c r="T366" s="131"/>
      <c r="U366" s="131"/>
      <c r="V366" s="131"/>
      <c r="W366" s="131"/>
      <c r="X366" s="131"/>
    </row>
    <row r="367" spans="12:24" ht="23.25">
      <c r="L367" s="340"/>
      <c r="M367" s="340"/>
      <c r="N367" s="340"/>
      <c r="O367" s="340"/>
      <c r="P367" s="131"/>
      <c r="Q367" s="131"/>
      <c r="R367" s="131"/>
      <c r="S367" s="131"/>
      <c r="T367" s="131"/>
      <c r="U367" s="131"/>
      <c r="V367" s="131"/>
      <c r="W367" s="131"/>
      <c r="X367" s="131"/>
    </row>
    <row r="368" spans="12:24" ht="23.25">
      <c r="L368" s="340"/>
      <c r="M368" s="340"/>
      <c r="N368" s="340"/>
      <c r="O368" s="340"/>
      <c r="P368" s="131"/>
      <c r="Q368" s="131"/>
      <c r="R368" s="131"/>
      <c r="S368" s="131"/>
      <c r="T368" s="131"/>
      <c r="U368" s="131"/>
      <c r="V368" s="131"/>
      <c r="W368" s="131"/>
      <c r="X368" s="131"/>
    </row>
    <row r="369" spans="12:24" ht="23.25">
      <c r="L369" s="340"/>
      <c r="M369" s="340"/>
      <c r="N369" s="340"/>
      <c r="O369" s="340"/>
      <c r="P369" s="131"/>
      <c r="Q369" s="131"/>
      <c r="R369" s="131"/>
      <c r="S369" s="131"/>
      <c r="T369" s="131"/>
      <c r="U369" s="131"/>
      <c r="V369" s="131"/>
      <c r="W369" s="131"/>
      <c r="X369" s="131"/>
    </row>
    <row r="370" spans="12:24" ht="23.25">
      <c r="L370" s="340"/>
      <c r="M370" s="340"/>
      <c r="N370" s="340"/>
      <c r="O370" s="340"/>
      <c r="P370" s="131"/>
      <c r="Q370" s="131"/>
      <c r="R370" s="131"/>
      <c r="S370" s="131"/>
      <c r="T370" s="131"/>
      <c r="U370" s="131"/>
      <c r="V370" s="131"/>
      <c r="W370" s="131"/>
      <c r="X370" s="131"/>
    </row>
    <row r="371" spans="12:24" ht="23.25">
      <c r="L371" s="340"/>
      <c r="M371" s="340"/>
      <c r="N371" s="340"/>
      <c r="O371" s="340"/>
      <c r="P371" s="131"/>
      <c r="Q371" s="131"/>
      <c r="R371" s="131"/>
      <c r="S371" s="131"/>
      <c r="T371" s="131"/>
      <c r="U371" s="131"/>
      <c r="V371" s="131"/>
      <c r="W371" s="131"/>
      <c r="X371" s="131"/>
    </row>
    <row r="372" spans="12:24" ht="23.25">
      <c r="L372" s="340"/>
      <c r="M372" s="340"/>
      <c r="N372" s="340"/>
      <c r="O372" s="340"/>
      <c r="P372" s="131"/>
      <c r="Q372" s="131"/>
      <c r="R372" s="131"/>
      <c r="S372" s="131"/>
      <c r="T372" s="131"/>
      <c r="U372" s="131"/>
      <c r="V372" s="131"/>
      <c r="W372" s="131"/>
      <c r="X372" s="131"/>
    </row>
    <row r="373" spans="12:24" ht="23.25">
      <c r="L373" s="340"/>
      <c r="M373" s="340"/>
      <c r="N373" s="340"/>
      <c r="O373" s="340"/>
      <c r="P373" s="131"/>
      <c r="Q373" s="131"/>
      <c r="R373" s="131"/>
      <c r="S373" s="131"/>
      <c r="T373" s="131"/>
      <c r="U373" s="131"/>
      <c r="V373" s="131"/>
      <c r="W373" s="131"/>
      <c r="X373" s="131"/>
    </row>
    <row r="374" spans="12:24" ht="23.25">
      <c r="L374" s="340"/>
      <c r="M374" s="340"/>
      <c r="N374" s="340"/>
      <c r="O374" s="340"/>
      <c r="P374" s="131"/>
      <c r="Q374" s="131"/>
      <c r="R374" s="131"/>
      <c r="S374" s="131"/>
      <c r="T374" s="131"/>
      <c r="U374" s="131"/>
      <c r="V374" s="131"/>
      <c r="W374" s="131"/>
      <c r="X374" s="131"/>
    </row>
    <row r="375" spans="12:24" ht="23.25">
      <c r="L375" s="340"/>
      <c r="M375" s="340"/>
      <c r="N375" s="340"/>
      <c r="O375" s="340"/>
      <c r="P375" s="131"/>
      <c r="Q375" s="131"/>
      <c r="R375" s="131"/>
      <c r="S375" s="131"/>
      <c r="T375" s="131"/>
      <c r="U375" s="131"/>
      <c r="V375" s="131"/>
      <c r="W375" s="131"/>
      <c r="X375" s="131"/>
    </row>
    <row r="376" spans="12:24" ht="23.25">
      <c r="L376" s="340"/>
      <c r="M376" s="340"/>
      <c r="N376" s="340"/>
      <c r="O376" s="340"/>
      <c r="P376" s="131"/>
      <c r="Q376" s="131"/>
      <c r="R376" s="131"/>
      <c r="S376" s="131"/>
      <c r="T376" s="131"/>
      <c r="U376" s="131"/>
      <c r="V376" s="131"/>
      <c r="W376" s="131"/>
      <c r="X376" s="131"/>
    </row>
    <row r="377" spans="12:24" ht="23.25">
      <c r="L377" s="340"/>
      <c r="M377" s="340"/>
      <c r="N377" s="340"/>
      <c r="O377" s="340"/>
      <c r="P377" s="131"/>
      <c r="Q377" s="131"/>
      <c r="R377" s="131"/>
      <c r="S377" s="131"/>
      <c r="T377" s="131"/>
      <c r="U377" s="131"/>
      <c r="V377" s="131"/>
      <c r="W377" s="131"/>
      <c r="X377" s="131"/>
    </row>
    <row r="378" spans="12:24" ht="23.25">
      <c r="L378" s="340"/>
      <c r="M378" s="340"/>
      <c r="N378" s="340"/>
      <c r="O378" s="340"/>
      <c r="P378" s="131"/>
      <c r="Q378" s="131"/>
      <c r="R378" s="131"/>
      <c r="S378" s="131"/>
      <c r="T378" s="131"/>
      <c r="U378" s="131"/>
      <c r="V378" s="131"/>
      <c r="W378" s="131"/>
      <c r="X378" s="131"/>
    </row>
    <row r="379" spans="12:24" ht="23.25">
      <c r="L379" s="340"/>
      <c r="M379" s="340"/>
      <c r="N379" s="340"/>
      <c r="O379" s="340"/>
      <c r="P379" s="131"/>
      <c r="Q379" s="131"/>
      <c r="R379" s="131"/>
      <c r="S379" s="131"/>
      <c r="T379" s="131"/>
      <c r="U379" s="131"/>
      <c r="V379" s="131"/>
      <c r="W379" s="131"/>
      <c r="X379" s="131"/>
    </row>
    <row r="380" spans="12:24" ht="23.25">
      <c r="L380" s="340"/>
      <c r="M380" s="340"/>
      <c r="N380" s="340"/>
      <c r="O380" s="340"/>
      <c r="P380" s="131"/>
      <c r="Q380" s="131"/>
      <c r="R380" s="131"/>
      <c r="S380" s="131"/>
      <c r="T380" s="131"/>
      <c r="U380" s="131"/>
      <c r="V380" s="131"/>
      <c r="W380" s="131"/>
      <c r="X380" s="131"/>
    </row>
    <row r="381" spans="12:24" ht="23.25">
      <c r="L381" s="340"/>
      <c r="M381" s="340"/>
      <c r="N381" s="340"/>
      <c r="O381" s="340"/>
      <c r="P381" s="131"/>
      <c r="Q381" s="131"/>
      <c r="R381" s="131"/>
      <c r="S381" s="131"/>
      <c r="T381" s="131"/>
      <c r="U381" s="131"/>
      <c r="V381" s="131"/>
      <c r="W381" s="131"/>
      <c r="X381" s="131"/>
    </row>
    <row r="382" spans="12:24" ht="23.25">
      <c r="L382" s="340"/>
      <c r="M382" s="340"/>
      <c r="N382" s="340"/>
      <c r="O382" s="340"/>
      <c r="P382" s="131"/>
      <c r="Q382" s="131"/>
      <c r="R382" s="131"/>
      <c r="S382" s="131"/>
      <c r="T382" s="131"/>
      <c r="U382" s="131"/>
      <c r="V382" s="131"/>
      <c r="W382" s="131"/>
      <c r="X382" s="131"/>
    </row>
    <row r="383" spans="12:24" ht="23.25">
      <c r="L383" s="340"/>
      <c r="M383" s="340"/>
      <c r="N383" s="340"/>
      <c r="O383" s="340"/>
      <c r="P383" s="131"/>
      <c r="Q383" s="131"/>
      <c r="R383" s="131"/>
      <c r="S383" s="131"/>
      <c r="T383" s="131"/>
      <c r="U383" s="131"/>
      <c r="V383" s="131"/>
      <c r="W383" s="131"/>
      <c r="X383" s="131"/>
    </row>
    <row r="384" spans="12:24" ht="23.25">
      <c r="L384" s="340"/>
      <c r="M384" s="340"/>
      <c r="N384" s="340"/>
      <c r="O384" s="340"/>
      <c r="P384" s="131"/>
      <c r="Q384" s="131"/>
      <c r="R384" s="131"/>
      <c r="S384" s="131"/>
      <c r="T384" s="131"/>
      <c r="U384" s="131"/>
      <c r="V384" s="131"/>
      <c r="W384" s="131"/>
      <c r="X384" s="131"/>
    </row>
    <row r="385" spans="12:24" ht="23.25">
      <c r="L385" s="340"/>
      <c r="M385" s="340"/>
      <c r="N385" s="340"/>
      <c r="O385" s="340"/>
      <c r="P385" s="131"/>
      <c r="Q385" s="131"/>
      <c r="R385" s="131"/>
      <c r="S385" s="131"/>
      <c r="T385" s="131"/>
      <c r="U385" s="131"/>
      <c r="V385" s="131"/>
      <c r="W385" s="131"/>
      <c r="X385" s="131"/>
    </row>
    <row r="386" spans="12:24" ht="23.25">
      <c r="L386" s="340"/>
      <c r="M386" s="340"/>
      <c r="N386" s="340"/>
      <c r="O386" s="340"/>
      <c r="P386" s="131"/>
      <c r="Q386" s="131"/>
      <c r="R386" s="131"/>
      <c r="S386" s="131"/>
      <c r="T386" s="131"/>
      <c r="U386" s="131"/>
      <c r="V386" s="131"/>
      <c r="W386" s="131"/>
      <c r="X386" s="131"/>
    </row>
    <row r="387" spans="12:24" ht="23.25">
      <c r="L387" s="340"/>
      <c r="M387" s="340"/>
      <c r="N387" s="340"/>
      <c r="O387" s="340"/>
      <c r="P387" s="131"/>
      <c r="Q387" s="131"/>
      <c r="R387" s="131"/>
      <c r="S387" s="131"/>
      <c r="T387" s="131"/>
      <c r="U387" s="131"/>
      <c r="V387" s="131"/>
      <c r="W387" s="131"/>
      <c r="X387" s="131"/>
    </row>
    <row r="388" spans="12:24" ht="23.25">
      <c r="L388" s="340"/>
      <c r="M388" s="340"/>
      <c r="N388" s="340"/>
      <c r="O388" s="340"/>
      <c r="P388" s="131"/>
      <c r="Q388" s="131"/>
      <c r="R388" s="131"/>
      <c r="S388" s="131"/>
      <c r="T388" s="131"/>
      <c r="U388" s="131"/>
      <c r="V388" s="131"/>
      <c r="W388" s="131"/>
      <c r="X388" s="131"/>
    </row>
    <row r="389" spans="12:24" ht="23.25">
      <c r="L389" s="340"/>
      <c r="M389" s="340"/>
      <c r="N389" s="340"/>
      <c r="O389" s="340"/>
      <c r="P389" s="131"/>
      <c r="Q389" s="131"/>
      <c r="R389" s="131"/>
      <c r="S389" s="131"/>
      <c r="T389" s="131"/>
      <c r="U389" s="131"/>
      <c r="V389" s="131"/>
      <c r="W389" s="131"/>
      <c r="X389" s="131"/>
    </row>
    <row r="390" spans="12:24" ht="23.25">
      <c r="L390" s="340"/>
      <c r="M390" s="340"/>
      <c r="N390" s="340"/>
      <c r="O390" s="340"/>
      <c r="P390" s="131"/>
      <c r="Q390" s="131"/>
      <c r="R390" s="131"/>
      <c r="S390" s="131"/>
      <c r="T390" s="131"/>
      <c r="U390" s="131"/>
      <c r="V390" s="131"/>
      <c r="W390" s="131"/>
      <c r="X390" s="131"/>
    </row>
    <row r="391" spans="12:24" ht="23.25">
      <c r="L391" s="340"/>
      <c r="M391" s="340"/>
      <c r="N391" s="340"/>
      <c r="O391" s="340"/>
      <c r="P391" s="131"/>
      <c r="Q391" s="131"/>
      <c r="R391" s="131"/>
      <c r="S391" s="131"/>
      <c r="T391" s="131"/>
      <c r="U391" s="131"/>
      <c r="V391" s="131"/>
      <c r="W391" s="131"/>
      <c r="X391" s="131"/>
    </row>
    <row r="392" spans="12:24" ht="23.25">
      <c r="L392" s="340"/>
      <c r="M392" s="340"/>
      <c r="N392" s="340"/>
      <c r="O392" s="340"/>
      <c r="P392" s="131"/>
      <c r="Q392" s="131"/>
      <c r="R392" s="131"/>
      <c r="S392" s="131"/>
      <c r="T392" s="131"/>
      <c r="U392" s="131"/>
      <c r="V392" s="131"/>
      <c r="W392" s="131"/>
      <c r="X392" s="131"/>
    </row>
    <row r="393" spans="12:24" ht="23.25">
      <c r="L393" s="340"/>
      <c r="M393" s="340"/>
      <c r="N393" s="340"/>
      <c r="O393" s="340"/>
      <c r="P393" s="131"/>
      <c r="Q393" s="131"/>
      <c r="R393" s="131"/>
      <c r="S393" s="131"/>
      <c r="T393" s="131"/>
      <c r="U393" s="131"/>
      <c r="V393" s="131"/>
      <c r="W393" s="131"/>
      <c r="X393" s="131"/>
    </row>
    <row r="394" spans="12:24" ht="23.25">
      <c r="L394" s="340"/>
      <c r="M394" s="340"/>
      <c r="N394" s="340"/>
      <c r="O394" s="340"/>
      <c r="P394" s="131"/>
      <c r="Q394" s="131"/>
      <c r="R394" s="131"/>
      <c r="S394" s="131"/>
      <c r="T394" s="131"/>
      <c r="U394" s="131"/>
      <c r="V394" s="131"/>
      <c r="W394" s="131"/>
      <c r="X394" s="131"/>
    </row>
    <row r="395" spans="12:24" ht="23.25">
      <c r="L395" s="340"/>
      <c r="M395" s="340"/>
      <c r="N395" s="340"/>
      <c r="O395" s="340"/>
      <c r="P395" s="131"/>
      <c r="Q395" s="131"/>
      <c r="R395" s="131"/>
      <c r="S395" s="131"/>
      <c r="T395" s="131"/>
      <c r="U395" s="131"/>
      <c r="V395" s="131"/>
      <c r="W395" s="131"/>
      <c r="X395" s="131"/>
    </row>
    <row r="396" spans="12:24" ht="23.25">
      <c r="L396" s="340"/>
      <c r="M396" s="340"/>
      <c r="N396" s="340"/>
      <c r="O396" s="340"/>
      <c r="P396" s="131"/>
      <c r="Q396" s="131"/>
      <c r="R396" s="131"/>
      <c r="S396" s="131"/>
      <c r="T396" s="131"/>
      <c r="U396" s="131"/>
      <c r="V396" s="131"/>
      <c r="W396" s="131"/>
      <c r="X396" s="131"/>
    </row>
    <row r="397" spans="12:24" ht="23.25">
      <c r="L397" s="340"/>
      <c r="M397" s="340"/>
      <c r="N397" s="340"/>
      <c r="O397" s="340"/>
      <c r="P397" s="131"/>
      <c r="Q397" s="131"/>
      <c r="R397" s="131"/>
      <c r="S397" s="131"/>
      <c r="T397" s="131"/>
      <c r="U397" s="131"/>
      <c r="V397" s="131"/>
      <c r="W397" s="131"/>
      <c r="X397" s="131"/>
    </row>
    <row r="398" spans="12:24" ht="23.25">
      <c r="L398" s="340"/>
      <c r="M398" s="340"/>
      <c r="N398" s="340"/>
      <c r="O398" s="340"/>
      <c r="P398" s="131"/>
      <c r="Q398" s="131"/>
      <c r="R398" s="131"/>
      <c r="S398" s="131"/>
      <c r="T398" s="131"/>
      <c r="U398" s="131"/>
      <c r="V398" s="131"/>
      <c r="W398" s="131"/>
      <c r="X398" s="131"/>
    </row>
    <row r="399" spans="12:24" ht="23.25">
      <c r="L399" s="340"/>
      <c r="M399" s="340"/>
      <c r="N399" s="340"/>
      <c r="O399" s="340"/>
      <c r="P399" s="131"/>
      <c r="Q399" s="131"/>
      <c r="R399" s="131"/>
      <c r="S399" s="131"/>
      <c r="T399" s="131"/>
      <c r="U399" s="131"/>
      <c r="V399" s="131"/>
      <c r="W399" s="131"/>
      <c r="X399" s="131"/>
    </row>
    <row r="400" spans="12:24" ht="23.25">
      <c r="L400" s="340"/>
      <c r="M400" s="340"/>
      <c r="N400" s="340"/>
      <c r="O400" s="340"/>
      <c r="P400" s="131"/>
      <c r="Q400" s="131"/>
      <c r="R400" s="131"/>
      <c r="S400" s="131"/>
      <c r="T400" s="131"/>
      <c r="U400" s="131"/>
      <c r="V400" s="131"/>
      <c r="W400" s="131"/>
      <c r="X400" s="131"/>
    </row>
    <row r="401" spans="12:24" ht="23.25">
      <c r="L401" s="340"/>
      <c r="M401" s="340"/>
      <c r="N401" s="340"/>
      <c r="O401" s="340"/>
      <c r="P401" s="131"/>
      <c r="Q401" s="131"/>
      <c r="R401" s="131"/>
      <c r="S401" s="131"/>
      <c r="T401" s="131"/>
      <c r="U401" s="131"/>
      <c r="V401" s="131"/>
      <c r="W401" s="131"/>
      <c r="X401" s="131"/>
    </row>
    <row r="402" spans="12:24" ht="23.25">
      <c r="L402" s="340"/>
      <c r="M402" s="340"/>
      <c r="N402" s="340"/>
      <c r="O402" s="340"/>
      <c r="P402" s="131"/>
      <c r="Q402" s="131"/>
      <c r="R402" s="131"/>
      <c r="S402" s="131"/>
      <c r="T402" s="131"/>
      <c r="U402" s="131"/>
      <c r="V402" s="131"/>
      <c r="W402" s="131"/>
      <c r="X402" s="131"/>
    </row>
    <row r="403" spans="12:24" ht="23.25">
      <c r="L403" s="340"/>
      <c r="M403" s="340"/>
      <c r="N403" s="340"/>
      <c r="O403" s="340"/>
      <c r="P403" s="131"/>
      <c r="Q403" s="131"/>
      <c r="R403" s="131"/>
      <c r="S403" s="131"/>
      <c r="T403" s="131"/>
      <c r="U403" s="131"/>
      <c r="V403" s="131"/>
      <c r="W403" s="131"/>
      <c r="X403" s="131"/>
    </row>
    <row r="404" spans="12:24" ht="23.25">
      <c r="L404" s="340"/>
      <c r="M404" s="340"/>
      <c r="N404" s="340"/>
      <c r="O404" s="340"/>
      <c r="P404" s="131"/>
      <c r="Q404" s="131"/>
      <c r="R404" s="131"/>
      <c r="S404" s="131"/>
      <c r="T404" s="131"/>
      <c r="U404" s="131"/>
      <c r="V404" s="131"/>
      <c r="W404" s="131"/>
      <c r="X404" s="131"/>
    </row>
    <row r="405" spans="12:24" ht="23.25">
      <c r="L405" s="340"/>
      <c r="M405" s="340"/>
      <c r="N405" s="340"/>
      <c r="O405" s="340"/>
      <c r="P405" s="131"/>
      <c r="Q405" s="131"/>
      <c r="R405" s="131"/>
      <c r="S405" s="131"/>
      <c r="T405" s="131"/>
      <c r="U405" s="131"/>
      <c r="V405" s="131"/>
      <c r="W405" s="131"/>
      <c r="X405" s="131"/>
    </row>
    <row r="406" spans="12:24" ht="23.25">
      <c r="L406" s="340"/>
      <c r="M406" s="340"/>
      <c r="N406" s="340"/>
      <c r="O406" s="340"/>
      <c r="P406" s="131"/>
      <c r="Q406" s="131"/>
      <c r="R406" s="131"/>
      <c r="S406" s="131"/>
      <c r="T406" s="131"/>
      <c r="U406" s="131"/>
      <c r="V406" s="131"/>
      <c r="W406" s="131"/>
      <c r="X406" s="131"/>
    </row>
    <row r="407" spans="12:24" ht="23.25">
      <c r="L407" s="340"/>
      <c r="M407" s="340"/>
      <c r="N407" s="340"/>
      <c r="O407" s="340"/>
      <c r="P407" s="131"/>
      <c r="Q407" s="131"/>
      <c r="R407" s="131"/>
      <c r="S407" s="131"/>
      <c r="T407" s="131"/>
      <c r="U407" s="131"/>
      <c r="V407" s="131"/>
      <c r="W407" s="131"/>
      <c r="X407" s="131"/>
    </row>
    <row r="408" spans="12:24" ht="23.25">
      <c r="L408" s="340"/>
      <c r="M408" s="340"/>
      <c r="N408" s="340"/>
      <c r="O408" s="340"/>
      <c r="P408" s="131"/>
      <c r="Q408" s="131"/>
      <c r="R408" s="131"/>
      <c r="S408" s="131"/>
      <c r="T408" s="131"/>
      <c r="U408" s="131"/>
      <c r="V408" s="131"/>
      <c r="W408" s="131"/>
      <c r="X408" s="131"/>
    </row>
  </sheetData>
  <mergeCells count="96">
    <mergeCell ref="H49:H52"/>
    <mergeCell ref="I49:I52"/>
    <mergeCell ref="J49:J52"/>
    <mergeCell ref="K49:K52"/>
    <mergeCell ref="H95:H98"/>
    <mergeCell ref="I95:I98"/>
    <mergeCell ref="J95:J98"/>
    <mergeCell ref="K95:K98"/>
    <mergeCell ref="H118:H121"/>
    <mergeCell ref="I118:I121"/>
    <mergeCell ref="J118:J121"/>
    <mergeCell ref="K118:K121"/>
    <mergeCell ref="H141:H144"/>
    <mergeCell ref="I141:I144"/>
    <mergeCell ref="J141:J144"/>
    <mergeCell ref="K141:K144"/>
    <mergeCell ref="H164:H167"/>
    <mergeCell ref="I164:I167"/>
    <mergeCell ref="J164:J167"/>
    <mergeCell ref="K164:K167"/>
    <mergeCell ref="H187:H190"/>
    <mergeCell ref="I187:I190"/>
    <mergeCell ref="J187:J190"/>
    <mergeCell ref="K187:K190"/>
    <mergeCell ref="H210:H213"/>
    <mergeCell ref="I210:I213"/>
    <mergeCell ref="J210:J213"/>
    <mergeCell ref="K210:K213"/>
    <mergeCell ref="H233:H236"/>
    <mergeCell ref="I233:I236"/>
    <mergeCell ref="J233:J236"/>
    <mergeCell ref="K233:K236"/>
    <mergeCell ref="A232:A236"/>
    <mergeCell ref="B232:B236"/>
    <mergeCell ref="A209:A213"/>
    <mergeCell ref="B209:B213"/>
    <mergeCell ref="A255:A259"/>
    <mergeCell ref="B255:B259"/>
    <mergeCell ref="C255:E255"/>
    <mergeCell ref="F255:K255"/>
    <mergeCell ref="H256:H259"/>
    <mergeCell ref="I256:I259"/>
    <mergeCell ref="J256:J259"/>
    <mergeCell ref="K256:K259"/>
    <mergeCell ref="A186:A190"/>
    <mergeCell ref="B186:B190"/>
    <mergeCell ref="C2:E2"/>
    <mergeCell ref="F2:K2"/>
    <mergeCell ref="H3:H6"/>
    <mergeCell ref="I3:I6"/>
    <mergeCell ref="J3:J6"/>
    <mergeCell ref="K3:K6"/>
    <mergeCell ref="C117:E117"/>
    <mergeCell ref="F117:K117"/>
    <mergeCell ref="A163:A167"/>
    <mergeCell ref="B163:B167"/>
    <mergeCell ref="A140:A144"/>
    <mergeCell ref="B140:B144"/>
    <mergeCell ref="A94:A98"/>
    <mergeCell ref="B94:B98"/>
    <mergeCell ref="A117:A121"/>
    <mergeCell ref="B117:B121"/>
    <mergeCell ref="A71:A75"/>
    <mergeCell ref="B71:B75"/>
    <mergeCell ref="A48:A52"/>
    <mergeCell ref="B48:B52"/>
    <mergeCell ref="A25:A29"/>
    <mergeCell ref="B25:B29"/>
    <mergeCell ref="A2:A6"/>
    <mergeCell ref="B2:B6"/>
    <mergeCell ref="C25:E25"/>
    <mergeCell ref="F25:K25"/>
    <mergeCell ref="C48:E48"/>
    <mergeCell ref="F48:K48"/>
    <mergeCell ref="H26:H29"/>
    <mergeCell ref="I26:I29"/>
    <mergeCell ref="J26:J29"/>
    <mergeCell ref="K26:K29"/>
    <mergeCell ref="C71:E71"/>
    <mergeCell ref="F71:K71"/>
    <mergeCell ref="C94:E94"/>
    <mergeCell ref="F94:K94"/>
    <mergeCell ref="H72:H75"/>
    <mergeCell ref="I72:I75"/>
    <mergeCell ref="J72:J75"/>
    <mergeCell ref="K72:K75"/>
    <mergeCell ref="F209:K209"/>
    <mergeCell ref="F232:K232"/>
    <mergeCell ref="C140:E140"/>
    <mergeCell ref="F140:K140"/>
    <mergeCell ref="F163:K163"/>
    <mergeCell ref="F186:K186"/>
    <mergeCell ref="C186:E186"/>
    <mergeCell ref="C163:E163"/>
    <mergeCell ref="C209:E209"/>
    <mergeCell ref="C232:E232"/>
  </mergeCells>
  <printOptions horizontalCentered="1"/>
  <pageMargins left="0" right="0" top="0.7874015748031497" bottom="0.3937007874015748" header="0" footer="0"/>
  <pageSetup firstPageNumber="22" useFirstPageNumber="1" horizontalDpi="180" verticalDpi="180" orientation="landscape" paperSize="9" r:id="rId1"/>
  <headerFooter alignWithMargins="0">
    <oddHeader>&amp;R&amp;16
(English Translation)</oddHeader>
    <oddFooter>&amp;C&amp;16Page &amp;P</oddFooter>
  </headerFooter>
  <rowBreaks count="2" manualBreakCount="2">
    <brk id="138" max="255" man="1"/>
    <brk id="20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21.75"/>
  <cols>
    <col min="1" max="1" width="12.421875" style="1" customWidth="1"/>
    <col min="2" max="2" width="18.7109375" style="1" customWidth="1"/>
    <col min="3" max="3" width="10.7109375" style="1" customWidth="1"/>
    <col min="4" max="4" width="4.140625" style="1" customWidth="1"/>
    <col min="5" max="5" width="12.00390625" style="1" customWidth="1"/>
    <col min="6" max="6" width="5.28125" style="1" customWidth="1"/>
    <col min="7" max="7" width="7.140625" style="1" customWidth="1"/>
    <col min="8" max="8" width="11.8515625" style="1" customWidth="1"/>
    <col min="9" max="9" width="13.57421875" style="1" customWidth="1"/>
    <col min="10" max="10" width="11.8515625" style="1" customWidth="1"/>
    <col min="11" max="16384" width="9.140625" style="1" customWidth="1"/>
  </cols>
  <sheetData>
    <row r="1" ht="25.5">
      <c r="A1" s="1" t="s">
        <v>24</v>
      </c>
    </row>
    <row r="2" ht="23.25">
      <c r="A2" s="1" t="s">
        <v>701</v>
      </c>
    </row>
    <row r="3" ht="23.25">
      <c r="A3" s="1" t="s">
        <v>702</v>
      </c>
    </row>
    <row r="4" ht="23.25">
      <c r="A4" s="1" t="s">
        <v>794</v>
      </c>
    </row>
    <row r="5" ht="23.25">
      <c r="A5" s="1" t="s">
        <v>109</v>
      </c>
    </row>
    <row r="6" spans="1:9" s="5" customFormat="1" ht="23.25">
      <c r="A6" s="493" t="s">
        <v>110</v>
      </c>
      <c r="B6" s="493"/>
      <c r="C6" s="451" t="s">
        <v>111</v>
      </c>
      <c r="D6" s="452"/>
      <c r="E6" s="444" t="s">
        <v>112</v>
      </c>
      <c r="F6" s="445"/>
      <c r="G6" s="446"/>
      <c r="H6" s="444" t="s">
        <v>113</v>
      </c>
      <c r="I6" s="446"/>
    </row>
    <row r="7" spans="1:9" s="5" customFormat="1" ht="23.25">
      <c r="A7" s="493"/>
      <c r="B7" s="493"/>
      <c r="C7" s="449" t="s">
        <v>114</v>
      </c>
      <c r="D7" s="450"/>
      <c r="E7" s="10" t="s">
        <v>703</v>
      </c>
      <c r="F7" s="444" t="s">
        <v>772</v>
      </c>
      <c r="G7" s="446"/>
      <c r="H7" s="10" t="s">
        <v>703</v>
      </c>
      <c r="I7" s="10" t="s">
        <v>772</v>
      </c>
    </row>
    <row r="8" spans="1:9" ht="23.25">
      <c r="A8" s="7" t="s">
        <v>115</v>
      </c>
      <c r="B8" s="9"/>
      <c r="C8" s="444">
        <v>0.25</v>
      </c>
      <c r="D8" s="446"/>
      <c r="E8" s="10">
        <v>12</v>
      </c>
      <c r="F8" s="444">
        <v>15</v>
      </c>
      <c r="G8" s="446"/>
      <c r="H8" s="313">
        <v>193.455</v>
      </c>
      <c r="I8" s="313">
        <v>236.755</v>
      </c>
    </row>
    <row r="9" spans="1:9" ht="23.25">
      <c r="A9" s="7" t="s">
        <v>116</v>
      </c>
      <c r="B9" s="9"/>
      <c r="C9" s="495" t="s">
        <v>771</v>
      </c>
      <c r="D9" s="496"/>
      <c r="E9" s="10">
        <v>16</v>
      </c>
      <c r="F9" s="444">
        <v>16</v>
      </c>
      <c r="G9" s="446"/>
      <c r="H9" s="313">
        <v>345.065</v>
      </c>
      <c r="I9" s="313">
        <v>344.537</v>
      </c>
    </row>
    <row r="10" spans="1:9" ht="23.25">
      <c r="A10" s="7" t="s">
        <v>117</v>
      </c>
      <c r="B10" s="9"/>
      <c r="C10" s="444" t="s">
        <v>188</v>
      </c>
      <c r="D10" s="446"/>
      <c r="E10" s="345" t="s">
        <v>141</v>
      </c>
      <c r="F10" s="495" t="s">
        <v>141</v>
      </c>
      <c r="G10" s="446"/>
      <c r="H10" s="313">
        <v>10</v>
      </c>
      <c r="I10" s="313">
        <v>90</v>
      </c>
    </row>
    <row r="11" spans="1:9" ht="23.25">
      <c r="A11" s="444" t="s">
        <v>619</v>
      </c>
      <c r="B11" s="446"/>
      <c r="C11" s="444"/>
      <c r="D11" s="446"/>
      <c r="E11" s="10">
        <v>29</v>
      </c>
      <c r="F11" s="444">
        <v>32</v>
      </c>
      <c r="G11" s="446"/>
      <c r="H11" s="313">
        <f>SUM(H8:H10)</f>
        <v>548.52</v>
      </c>
      <c r="I11" s="313">
        <v>671.292</v>
      </c>
    </row>
    <row r="12" ht="23.25">
      <c r="A12" s="1" t="s">
        <v>795</v>
      </c>
    </row>
    <row r="13" ht="23.25">
      <c r="A13" s="56" t="s">
        <v>796</v>
      </c>
    </row>
    <row r="14" ht="23.25">
      <c r="A14" s="1" t="s">
        <v>123</v>
      </c>
    </row>
    <row r="15" ht="23.25">
      <c r="A15" s="74" t="s">
        <v>25</v>
      </c>
    </row>
    <row r="16" spans="3:8" ht="23.25">
      <c r="C16" s="312"/>
      <c r="D16" s="312"/>
      <c r="E16" s="480" t="s">
        <v>704</v>
      </c>
      <c r="F16" s="480"/>
      <c r="G16" s="480" t="s">
        <v>705</v>
      </c>
      <c r="H16" s="480"/>
    </row>
    <row r="17" spans="3:8" ht="23.25">
      <c r="C17" s="312"/>
      <c r="D17" s="312"/>
      <c r="E17" s="480" t="s">
        <v>618</v>
      </c>
      <c r="F17" s="480"/>
      <c r="G17" s="480" t="s">
        <v>618</v>
      </c>
      <c r="H17" s="480"/>
    </row>
    <row r="18" spans="1:8" ht="23.25">
      <c r="A18" s="1" t="s">
        <v>773</v>
      </c>
      <c r="C18" s="300"/>
      <c r="D18" s="300"/>
      <c r="E18" s="498">
        <v>2343406622</v>
      </c>
      <c r="F18" s="498"/>
      <c r="G18" s="498">
        <v>2291203623.99</v>
      </c>
      <c r="H18" s="498"/>
    </row>
    <row r="19" spans="1:8" ht="23.25">
      <c r="A19" s="1" t="s">
        <v>774</v>
      </c>
      <c r="C19" s="300"/>
      <c r="D19" s="300"/>
      <c r="E19" s="498">
        <v>1971345397.21</v>
      </c>
      <c r="F19" s="498"/>
      <c r="G19" s="498">
        <v>1924202456.63</v>
      </c>
      <c r="H19" s="498"/>
    </row>
    <row r="20" spans="1:8" ht="23.25">
      <c r="A20" s="1" t="s">
        <v>775</v>
      </c>
      <c r="C20" s="300"/>
      <c r="D20" s="300"/>
      <c r="E20" s="498">
        <v>2831213</v>
      </c>
      <c r="F20" s="498"/>
      <c r="G20" s="499">
        <v>5027759.3</v>
      </c>
      <c r="H20" s="499"/>
    </row>
    <row r="21" spans="1:8" ht="24" thickBot="1">
      <c r="A21" s="1" t="s">
        <v>125</v>
      </c>
      <c r="C21" s="300"/>
      <c r="D21" s="300"/>
      <c r="E21" s="497">
        <f>SUM(E18:F20)</f>
        <v>4317583232.21</v>
      </c>
      <c r="F21" s="497"/>
      <c r="G21" s="497">
        <f>SUM(G18:H20)</f>
        <v>4220433839.92</v>
      </c>
      <c r="H21" s="497"/>
    </row>
    <row r="22" spans="1:4" ht="24" thickTop="1">
      <c r="A22" s="74" t="s">
        <v>26</v>
      </c>
      <c r="C22" s="20"/>
      <c r="D22" s="20"/>
    </row>
    <row r="23" ht="23.25">
      <c r="A23" s="1" t="s">
        <v>27</v>
      </c>
    </row>
    <row r="24" ht="23.25">
      <c r="A24" s="1" t="s">
        <v>118</v>
      </c>
    </row>
    <row r="25" ht="23.25">
      <c r="A25" s="1" t="s">
        <v>28</v>
      </c>
    </row>
    <row r="26" ht="23.25">
      <c r="A26" s="1" t="s">
        <v>119</v>
      </c>
    </row>
    <row r="27" ht="23.25">
      <c r="A27" s="1" t="s">
        <v>120</v>
      </c>
    </row>
    <row r="28" ht="23.25">
      <c r="A28" s="1" t="s">
        <v>121</v>
      </c>
    </row>
    <row r="29" ht="23.25">
      <c r="A29" s="1" t="s">
        <v>29</v>
      </c>
    </row>
    <row r="30" ht="23.25">
      <c r="A30" s="1" t="s">
        <v>532</v>
      </c>
    </row>
    <row r="31" ht="23.25">
      <c r="A31" s="1" t="s">
        <v>146</v>
      </c>
    </row>
    <row r="32" ht="23.25">
      <c r="A32" s="1" t="s">
        <v>30</v>
      </c>
    </row>
    <row r="33" ht="23.25">
      <c r="A33" s="1" t="s">
        <v>797</v>
      </c>
    </row>
    <row r="34" ht="23.25">
      <c r="A34" s="1" t="s">
        <v>798</v>
      </c>
    </row>
    <row r="35" ht="23.25">
      <c r="A35" s="1" t="s">
        <v>124</v>
      </c>
    </row>
    <row r="36" ht="23.25">
      <c r="A36" s="1" t="s">
        <v>827</v>
      </c>
    </row>
    <row r="37" ht="23.25">
      <c r="A37" s="1" t="s">
        <v>31</v>
      </c>
    </row>
    <row r="38" ht="23.25">
      <c r="A38" s="1" t="s">
        <v>800</v>
      </c>
    </row>
    <row r="39" ht="23.25">
      <c r="A39" s="1" t="s">
        <v>799</v>
      </c>
    </row>
    <row r="40" ht="23.25">
      <c r="A40" s="74" t="s">
        <v>32</v>
      </c>
    </row>
    <row r="41" ht="23.25">
      <c r="A41" s="1" t="s">
        <v>706</v>
      </c>
    </row>
    <row r="42" ht="23.25">
      <c r="A42" s="1" t="s">
        <v>707</v>
      </c>
    </row>
    <row r="43" ht="23.25">
      <c r="A43" s="1" t="s">
        <v>708</v>
      </c>
    </row>
    <row r="45" spans="1:9" ht="23.25">
      <c r="A45" s="494" t="s">
        <v>122</v>
      </c>
      <c r="B45" s="494"/>
      <c r="C45" s="494"/>
      <c r="D45" s="494"/>
      <c r="E45" s="494"/>
      <c r="F45" s="494"/>
      <c r="G45" s="494"/>
      <c r="H45" s="494"/>
      <c r="I45" s="494"/>
    </row>
    <row r="46" spans="1:9" ht="23.25">
      <c r="A46" s="5"/>
      <c r="B46" s="5"/>
      <c r="C46" s="5"/>
      <c r="D46" s="5"/>
      <c r="E46" s="5"/>
      <c r="F46" s="5"/>
      <c r="G46" s="5"/>
      <c r="H46" s="5"/>
      <c r="I46" s="5"/>
    </row>
    <row r="47" spans="1:9" ht="23.25">
      <c r="A47" s="5"/>
      <c r="B47" s="5"/>
      <c r="C47" s="5"/>
      <c r="D47" s="5"/>
      <c r="E47" s="5"/>
      <c r="F47" s="5"/>
      <c r="G47" s="5"/>
      <c r="H47" s="5"/>
      <c r="I47" s="5"/>
    </row>
    <row r="48" spans="1:9" ht="23.25">
      <c r="A48" s="5"/>
      <c r="B48" s="5"/>
      <c r="C48" s="5"/>
      <c r="D48" s="5"/>
      <c r="E48" s="5"/>
      <c r="F48" s="5"/>
      <c r="G48" s="5"/>
      <c r="H48" s="5"/>
      <c r="I48" s="5"/>
    </row>
    <row r="52" spans="1:9" ht="23.25">
      <c r="A52" s="494" t="s">
        <v>535</v>
      </c>
      <c r="B52" s="494"/>
      <c r="C52" s="494"/>
      <c r="D52" s="494"/>
      <c r="E52" s="494"/>
      <c r="F52" s="494"/>
      <c r="G52" s="494"/>
      <c r="H52" s="494"/>
      <c r="I52" s="494"/>
    </row>
    <row r="53" spans="1:9" ht="23.25">
      <c r="A53" s="5"/>
      <c r="B53" s="5"/>
      <c r="C53" s="5"/>
      <c r="D53" s="5"/>
      <c r="E53" s="5"/>
      <c r="F53" s="5"/>
      <c r="G53" s="5"/>
      <c r="H53" s="5"/>
      <c r="I53" s="5"/>
    </row>
    <row r="54" spans="1:9" ht="12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23.25">
      <c r="A55" s="494" t="s">
        <v>534</v>
      </c>
      <c r="B55" s="494"/>
      <c r="C55" s="494"/>
      <c r="D55" s="494"/>
      <c r="E55" s="494"/>
      <c r="F55" s="494"/>
      <c r="G55" s="494"/>
      <c r="H55" s="494"/>
      <c r="I55" s="494"/>
    </row>
  </sheetData>
  <mergeCells count="30">
    <mergeCell ref="A52:I52"/>
    <mergeCell ref="A55:I55"/>
    <mergeCell ref="E18:F18"/>
    <mergeCell ref="E17:F17"/>
    <mergeCell ref="E19:F19"/>
    <mergeCell ref="E20:F20"/>
    <mergeCell ref="G18:H18"/>
    <mergeCell ref="G19:H19"/>
    <mergeCell ref="G20:H20"/>
    <mergeCell ref="G21:H21"/>
    <mergeCell ref="G17:H17"/>
    <mergeCell ref="H6:I6"/>
    <mergeCell ref="E16:F16"/>
    <mergeCell ref="F7:G7"/>
    <mergeCell ref="F8:G8"/>
    <mergeCell ref="F9:G9"/>
    <mergeCell ref="E6:G6"/>
    <mergeCell ref="F10:G10"/>
    <mergeCell ref="F11:G11"/>
    <mergeCell ref="G16:H16"/>
    <mergeCell ref="A6:B7"/>
    <mergeCell ref="A11:B11"/>
    <mergeCell ref="A45:I45"/>
    <mergeCell ref="C6:D6"/>
    <mergeCell ref="C7:D7"/>
    <mergeCell ref="C8:D8"/>
    <mergeCell ref="C9:D9"/>
    <mergeCell ref="C10:D10"/>
    <mergeCell ref="C11:D11"/>
    <mergeCell ref="E21:F21"/>
  </mergeCells>
  <printOptions horizontalCentered="1"/>
  <pageMargins left="0" right="0" top="0.7874015748031497" bottom="0.3937007874015748" header="0" footer="0"/>
  <pageSetup firstPageNumber="34" useFirstPageNumber="1" horizontalDpi="180" verticalDpi="180" orientation="portrait" paperSize="9" r:id="rId1"/>
  <headerFooter alignWithMargins="0">
    <oddHeader>&amp;R
&amp;16(English Translation)</oddHeader>
    <oddFooter>&amp;CPage 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21.75"/>
  <cols>
    <col min="1" max="1" width="6.421875" style="28" customWidth="1"/>
    <col min="2" max="2" width="9.140625" style="28" customWidth="1"/>
    <col min="3" max="4" width="13.00390625" style="28" customWidth="1"/>
    <col min="5" max="5" width="11.00390625" style="28" customWidth="1"/>
    <col min="6" max="6" width="17.28125" style="28" customWidth="1"/>
    <col min="7" max="7" width="17.421875" style="28" customWidth="1"/>
    <col min="8" max="8" width="18.57421875" style="28" customWidth="1"/>
    <col min="9" max="9" width="5.140625" style="28" customWidth="1"/>
    <col min="10" max="10" width="11.140625" style="28" customWidth="1"/>
    <col min="11" max="11" width="11.28125" style="29" customWidth="1"/>
    <col min="12" max="16384" width="9.140625" style="29" customWidth="1"/>
  </cols>
  <sheetData>
    <row r="1" ht="23.25">
      <c r="A1" s="302" t="s">
        <v>728</v>
      </c>
    </row>
    <row r="2" ht="23.25">
      <c r="A2" s="28" t="s">
        <v>620</v>
      </c>
    </row>
    <row r="3" spans="6:8" ht="23.25">
      <c r="F3" s="32" t="s">
        <v>779</v>
      </c>
      <c r="G3" s="32" t="s">
        <v>621</v>
      </c>
      <c r="H3" s="29"/>
    </row>
    <row r="4" spans="6:8" ht="23.25">
      <c r="F4" s="32" t="s">
        <v>618</v>
      </c>
      <c r="G4" s="32" t="s">
        <v>618</v>
      </c>
      <c r="H4" s="29"/>
    </row>
    <row r="5" spans="1:8" ht="23.25">
      <c r="A5" s="302" t="s">
        <v>622</v>
      </c>
      <c r="F5" s="28">
        <v>119221346.93</v>
      </c>
      <c r="G5" s="28">
        <v>153598872.77</v>
      </c>
      <c r="H5" s="29"/>
    </row>
    <row r="6" spans="1:8" ht="23.25">
      <c r="A6" s="302" t="s">
        <v>209</v>
      </c>
      <c r="F6" s="28">
        <v>2133050.91</v>
      </c>
      <c r="G6" s="28">
        <v>2037815.56</v>
      </c>
      <c r="H6" s="29"/>
    </row>
    <row r="7" spans="1:8" ht="23.25">
      <c r="A7" s="29"/>
      <c r="B7" s="302" t="s">
        <v>619</v>
      </c>
      <c r="F7" s="34">
        <f>SUM(F5:F6)</f>
        <v>121354397.84</v>
      </c>
      <c r="G7" s="34">
        <f>SUM(G5:G6)</f>
        <v>155636688.33</v>
      </c>
      <c r="H7" s="29"/>
    </row>
    <row r="8" spans="1:8" ht="23.25">
      <c r="A8" s="302" t="s">
        <v>731</v>
      </c>
      <c r="H8" s="29"/>
    </row>
    <row r="9" spans="6:8" ht="23.25">
      <c r="F9" s="32" t="s">
        <v>779</v>
      </c>
      <c r="G9" s="32" t="s">
        <v>621</v>
      </c>
      <c r="H9" s="29"/>
    </row>
    <row r="10" spans="6:8" ht="23.25">
      <c r="F10" s="32" t="s">
        <v>618</v>
      </c>
      <c r="G10" s="32" t="s">
        <v>618</v>
      </c>
      <c r="H10" s="29"/>
    </row>
    <row r="11" spans="1:8" ht="23.25">
      <c r="A11" s="302" t="s">
        <v>622</v>
      </c>
      <c r="F11" s="28">
        <v>3500227407.64</v>
      </c>
      <c r="G11" s="28">
        <v>3473294188.06</v>
      </c>
      <c r="H11" s="29"/>
    </row>
    <row r="12" spans="1:8" ht="23.25">
      <c r="A12" s="302" t="s">
        <v>623</v>
      </c>
      <c r="F12" s="35">
        <v>45472318.95</v>
      </c>
      <c r="G12" s="35">
        <v>49316484.32</v>
      </c>
      <c r="H12" s="29"/>
    </row>
    <row r="13" spans="2:8" ht="23.25">
      <c r="B13" s="302" t="s">
        <v>624</v>
      </c>
      <c r="F13" s="28">
        <f>+F11+F12</f>
        <v>3545699726.5899997</v>
      </c>
      <c r="G13" s="28">
        <f>+G11+G12</f>
        <v>3522610672.38</v>
      </c>
      <c r="H13" s="29"/>
    </row>
    <row r="14" spans="1:8" ht="23.25">
      <c r="A14" s="303" t="s">
        <v>729</v>
      </c>
      <c r="B14" s="36"/>
      <c r="F14" s="28">
        <v>-944214.7</v>
      </c>
      <c r="G14" s="28">
        <v>-944214.7</v>
      </c>
      <c r="H14" s="29"/>
    </row>
    <row r="15" spans="1:8" ht="23.25">
      <c r="A15" s="302" t="s">
        <v>628</v>
      </c>
      <c r="F15" s="35">
        <v>-124230083.55</v>
      </c>
      <c r="G15" s="35">
        <v>-124230083.55</v>
      </c>
      <c r="H15" s="29"/>
    </row>
    <row r="16" spans="1:8" ht="23.25">
      <c r="A16" s="302" t="s">
        <v>625</v>
      </c>
      <c r="F16" s="28">
        <f>+F13+F14+F15</f>
        <v>3420525428.3399997</v>
      </c>
      <c r="G16" s="28">
        <f>+G13+G14+G15</f>
        <v>3397436374.13</v>
      </c>
      <c r="H16" s="29"/>
    </row>
    <row r="17" spans="1:8" ht="23.25">
      <c r="A17" s="302" t="s">
        <v>209</v>
      </c>
      <c r="B17" s="36"/>
      <c r="F17" s="35">
        <v>209654892.7</v>
      </c>
      <c r="G17" s="35">
        <v>227524398.26</v>
      </c>
      <c r="H17" s="29"/>
    </row>
    <row r="18" spans="1:8" ht="23.25">
      <c r="A18" s="29"/>
      <c r="B18" s="302" t="s">
        <v>619</v>
      </c>
      <c r="F18" s="35">
        <f>+F16+F17</f>
        <v>3630180321.0399995</v>
      </c>
      <c r="G18" s="35">
        <f>+G16+G17</f>
        <v>3624960772.3900003</v>
      </c>
      <c r="H18" s="29"/>
    </row>
    <row r="19" spans="1:8" ht="24" thickBot="1">
      <c r="A19" s="302" t="s">
        <v>732</v>
      </c>
      <c r="F19" s="33">
        <f>+F18+F7</f>
        <v>3751534718.8799996</v>
      </c>
      <c r="G19" s="33">
        <f>+G18+G7</f>
        <v>3780597460.7200003</v>
      </c>
      <c r="H19" s="29"/>
    </row>
    <row r="20" ht="24" thickTop="1">
      <c r="H20" s="29"/>
    </row>
    <row r="21" ht="23.25">
      <c r="H21" s="29"/>
    </row>
  </sheetData>
  <printOptions horizontalCentered="1"/>
  <pageMargins left="0" right="0" top="0.7874015748031497" bottom="0.3937007874015748" header="0" footer="0"/>
  <pageSetup firstPageNumber="4" useFirstPageNumber="1" horizontalDpi="180" verticalDpi="180" orientation="portrait" paperSize="9" r:id="rId1"/>
  <headerFooter alignWithMargins="0">
    <oddHeader>&amp;R&amp;16
(English Translation)</oddHeader>
    <oddFooter>&amp;C&amp;16Page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B4"/>
    </sheetView>
  </sheetViews>
  <sheetFormatPr defaultColWidth="9.140625" defaultRowHeight="21.75"/>
  <cols>
    <col min="1" max="1" width="18.7109375" style="6" customWidth="1"/>
    <col min="2" max="2" width="7.8515625" style="6" customWidth="1"/>
    <col min="3" max="3" width="8.421875" style="6" customWidth="1"/>
    <col min="4" max="4" width="8.8515625" style="6" customWidth="1"/>
    <col min="5" max="5" width="9.421875" style="6" customWidth="1"/>
    <col min="6" max="6" width="8.28125" style="6" customWidth="1"/>
    <col min="7" max="7" width="8.421875" style="6" customWidth="1"/>
    <col min="8" max="8" width="8.28125" style="6" customWidth="1"/>
    <col min="9" max="9" width="9.140625" style="6" customWidth="1"/>
    <col min="10" max="10" width="11.7109375" style="6" customWidth="1"/>
    <col min="11" max="11" width="9.57421875" style="6" customWidth="1"/>
    <col min="12" max="12" width="9.8515625" style="6" customWidth="1"/>
    <col min="13" max="13" width="9.7109375" style="6" customWidth="1"/>
    <col min="14" max="16384" width="9.140625" style="6" customWidth="1"/>
  </cols>
  <sheetData>
    <row r="1" spans="1:11" ht="23.25">
      <c r="A1" s="455" t="s">
        <v>629</v>
      </c>
      <c r="B1" s="456"/>
      <c r="C1" s="444" t="s">
        <v>630</v>
      </c>
      <c r="D1" s="445"/>
      <c r="E1" s="446"/>
      <c r="F1" s="444" t="s">
        <v>631</v>
      </c>
      <c r="G1" s="445"/>
      <c r="H1" s="445"/>
      <c r="I1" s="445"/>
      <c r="J1" s="446"/>
      <c r="K1" s="13"/>
    </row>
    <row r="2" spans="1:10" ht="23.25">
      <c r="A2" s="457"/>
      <c r="B2" s="458"/>
      <c r="C2" s="444" t="s">
        <v>578</v>
      </c>
      <c r="D2" s="446"/>
      <c r="E2" s="37" t="s">
        <v>624</v>
      </c>
      <c r="F2" s="444" t="s">
        <v>578</v>
      </c>
      <c r="G2" s="445"/>
      <c r="H2" s="445"/>
      <c r="I2" s="446"/>
      <c r="J2" s="19" t="s">
        <v>624</v>
      </c>
    </row>
    <row r="3" spans="1:10" ht="23.25">
      <c r="A3" s="457"/>
      <c r="B3" s="458"/>
      <c r="C3" s="464" t="s">
        <v>733</v>
      </c>
      <c r="D3" s="464" t="s">
        <v>632</v>
      </c>
      <c r="E3" s="39" t="s">
        <v>633</v>
      </c>
      <c r="F3" s="319" t="s">
        <v>634</v>
      </c>
      <c r="G3" s="37" t="s">
        <v>636</v>
      </c>
      <c r="H3" s="464" t="s">
        <v>619</v>
      </c>
      <c r="I3" s="464" t="s">
        <v>632</v>
      </c>
      <c r="J3" s="22" t="s">
        <v>579</v>
      </c>
    </row>
    <row r="4" spans="1:10" ht="23.25">
      <c r="A4" s="459"/>
      <c r="B4" s="460"/>
      <c r="C4" s="465"/>
      <c r="D4" s="465"/>
      <c r="E4" s="47"/>
      <c r="F4" s="39" t="s">
        <v>635</v>
      </c>
      <c r="G4" s="39" t="s">
        <v>635</v>
      </c>
      <c r="H4" s="465"/>
      <c r="I4" s="465"/>
      <c r="J4" s="25" t="s">
        <v>580</v>
      </c>
    </row>
    <row r="5" spans="1:10" ht="23.25">
      <c r="A5" s="14" t="s">
        <v>783</v>
      </c>
      <c r="B5" s="311"/>
      <c r="C5" s="53" t="s">
        <v>784</v>
      </c>
      <c r="D5" s="41" t="s">
        <v>785</v>
      </c>
      <c r="E5" s="41" t="s">
        <v>786</v>
      </c>
      <c r="F5" s="41" t="s">
        <v>787</v>
      </c>
      <c r="G5" s="335">
        <v>21.43</v>
      </c>
      <c r="H5" s="49">
        <v>25.4</v>
      </c>
      <c r="I5" s="50">
        <v>0.68</v>
      </c>
      <c r="J5" s="50">
        <v>3751.53</v>
      </c>
    </row>
    <row r="6" spans="1:10" ht="23.25">
      <c r="A6" s="14" t="s">
        <v>616</v>
      </c>
      <c r="B6" s="311"/>
      <c r="C6" s="53" t="s">
        <v>606</v>
      </c>
      <c r="D6" s="41" t="s">
        <v>608</v>
      </c>
      <c r="E6" s="41" t="s">
        <v>607</v>
      </c>
      <c r="F6" s="41" t="s">
        <v>610</v>
      </c>
      <c r="G6" s="49">
        <v>33.43</v>
      </c>
      <c r="H6" s="49">
        <v>38.85</v>
      </c>
      <c r="I6" s="50">
        <v>1.03</v>
      </c>
      <c r="J6" s="52">
        <v>3780.6</v>
      </c>
    </row>
    <row r="7" spans="1:7" ht="23.25">
      <c r="A7" s="304" t="s">
        <v>734</v>
      </c>
      <c r="B7" s="304"/>
      <c r="G7" s="305"/>
    </row>
    <row r="8" ht="23.25">
      <c r="A8" s="6" t="s">
        <v>637</v>
      </c>
    </row>
    <row r="9" ht="23.25">
      <c r="A9" s="6" t="s">
        <v>788</v>
      </c>
    </row>
    <row r="10" ht="23.25">
      <c r="A10" s="6" t="s">
        <v>789</v>
      </c>
    </row>
    <row r="11" ht="23.25">
      <c r="A11" s="6" t="s">
        <v>651</v>
      </c>
    </row>
    <row r="12" spans="1:10" ht="23.25">
      <c r="A12" s="455" t="s">
        <v>638</v>
      </c>
      <c r="B12" s="461"/>
      <c r="C12" s="456"/>
      <c r="D12" s="19" t="s">
        <v>652</v>
      </c>
      <c r="E12" s="451" t="s">
        <v>176</v>
      </c>
      <c r="F12" s="452"/>
      <c r="G12" s="451" t="s">
        <v>639</v>
      </c>
      <c r="H12" s="452"/>
      <c r="I12" s="451" t="s">
        <v>176</v>
      </c>
      <c r="J12" s="452"/>
    </row>
    <row r="13" spans="1:10" ht="23.25">
      <c r="A13" s="457"/>
      <c r="B13" s="462"/>
      <c r="C13" s="458"/>
      <c r="D13" s="22" t="s">
        <v>653</v>
      </c>
      <c r="E13" s="453" t="s">
        <v>772</v>
      </c>
      <c r="F13" s="454"/>
      <c r="G13" s="453" t="s">
        <v>640</v>
      </c>
      <c r="H13" s="454"/>
      <c r="I13" s="453" t="s">
        <v>703</v>
      </c>
      <c r="J13" s="454"/>
    </row>
    <row r="14" spans="1:10" ht="23.25">
      <c r="A14" s="459"/>
      <c r="B14" s="463"/>
      <c r="C14" s="460"/>
      <c r="D14" s="235"/>
      <c r="E14" s="449" t="s">
        <v>618</v>
      </c>
      <c r="F14" s="450"/>
      <c r="G14" s="449" t="s">
        <v>618</v>
      </c>
      <c r="H14" s="450"/>
      <c r="I14" s="449" t="s">
        <v>618</v>
      </c>
      <c r="J14" s="450"/>
    </row>
    <row r="15" spans="1:11" ht="23.25">
      <c r="A15" s="231" t="s">
        <v>641</v>
      </c>
      <c r="B15" s="26"/>
      <c r="C15" s="26"/>
      <c r="D15" s="48"/>
      <c r="E15" s="297"/>
      <c r="F15" s="296"/>
      <c r="G15" s="297"/>
      <c r="H15" s="296"/>
      <c r="I15" s="297"/>
      <c r="J15" s="298"/>
      <c r="K15" s="2"/>
    </row>
    <row r="16" spans="1:10" ht="23.25">
      <c r="A16" s="231" t="s">
        <v>642</v>
      </c>
      <c r="B16" s="26"/>
      <c r="C16" s="26"/>
      <c r="D16" s="22" t="s">
        <v>643</v>
      </c>
      <c r="E16" s="447">
        <v>25000000</v>
      </c>
      <c r="F16" s="448"/>
      <c r="G16" s="447">
        <v>50000000</v>
      </c>
      <c r="H16" s="448"/>
      <c r="I16" s="447">
        <f>+E16+G16</f>
        <v>75000000</v>
      </c>
      <c r="J16" s="448"/>
    </row>
    <row r="17" spans="1:10" ht="23.25">
      <c r="A17" s="231" t="s">
        <v>644</v>
      </c>
      <c r="B17" s="26"/>
      <c r="C17" s="26"/>
      <c r="D17" s="22" t="s">
        <v>645</v>
      </c>
      <c r="E17" s="447">
        <v>10000000</v>
      </c>
      <c r="F17" s="448"/>
      <c r="G17" s="447">
        <v>-6000000</v>
      </c>
      <c r="H17" s="448"/>
      <c r="I17" s="447">
        <f>+E17+G17</f>
        <v>4000000</v>
      </c>
      <c r="J17" s="448"/>
    </row>
    <row r="18" spans="1:10" ht="23.25">
      <c r="A18" s="231" t="s">
        <v>646</v>
      </c>
      <c r="B18" s="26"/>
      <c r="C18" s="26"/>
      <c r="D18" s="22" t="s">
        <v>647</v>
      </c>
      <c r="E18" s="447">
        <v>2100000</v>
      </c>
      <c r="F18" s="448"/>
      <c r="G18" s="447">
        <v>-2100000</v>
      </c>
      <c r="H18" s="448"/>
      <c r="I18" s="447">
        <f>+E18+G18</f>
        <v>0</v>
      </c>
      <c r="J18" s="448"/>
    </row>
    <row r="19" spans="1:10" ht="23.25">
      <c r="A19" s="231" t="s">
        <v>611</v>
      </c>
      <c r="B19" s="26"/>
      <c r="C19" s="26"/>
      <c r="D19" s="22" t="s">
        <v>647</v>
      </c>
      <c r="E19" s="447">
        <v>115300000</v>
      </c>
      <c r="F19" s="448"/>
      <c r="G19" s="447">
        <v>-32000000</v>
      </c>
      <c r="H19" s="448"/>
      <c r="I19" s="447">
        <f>+E19+G19</f>
        <v>83300000</v>
      </c>
      <c r="J19" s="448"/>
    </row>
    <row r="20" spans="1:10" ht="23.25">
      <c r="A20" s="231" t="s">
        <v>612</v>
      </c>
      <c r="B20" s="26"/>
      <c r="C20" s="26"/>
      <c r="D20" s="22"/>
      <c r="E20" s="447"/>
      <c r="F20" s="448"/>
      <c r="G20" s="447"/>
      <c r="H20" s="448"/>
      <c r="I20" s="447"/>
      <c r="J20" s="448"/>
    </row>
    <row r="21" spans="1:10" ht="23.25">
      <c r="A21" s="231" t="s">
        <v>648</v>
      </c>
      <c r="B21" s="26"/>
      <c r="C21" s="26"/>
      <c r="D21" s="22" t="s">
        <v>643</v>
      </c>
      <c r="E21" s="447">
        <v>3500000</v>
      </c>
      <c r="F21" s="448"/>
      <c r="G21" s="447">
        <v>-3500000</v>
      </c>
      <c r="H21" s="448"/>
      <c r="I21" s="447">
        <f>+E21+G21</f>
        <v>0</v>
      </c>
      <c r="J21" s="448"/>
    </row>
    <row r="22" spans="1:10" ht="23.25">
      <c r="A22" s="231" t="s">
        <v>735</v>
      </c>
      <c r="B22" s="26"/>
      <c r="C22" s="26"/>
      <c r="D22" s="22" t="s">
        <v>645</v>
      </c>
      <c r="E22" s="447">
        <v>1040000</v>
      </c>
      <c r="F22" s="448"/>
      <c r="G22" s="447">
        <v>0</v>
      </c>
      <c r="H22" s="448"/>
      <c r="I22" s="447">
        <f>+E22+G22</f>
        <v>1040000</v>
      </c>
      <c r="J22" s="448"/>
    </row>
    <row r="23" spans="1:10" ht="23.25">
      <c r="A23" s="231" t="s">
        <v>609</v>
      </c>
      <c r="B23" s="26"/>
      <c r="C23" s="26"/>
      <c r="D23" s="22" t="s">
        <v>645</v>
      </c>
      <c r="E23" s="447">
        <v>10772886.75</v>
      </c>
      <c r="F23" s="448"/>
      <c r="G23" s="447">
        <v>-349860</v>
      </c>
      <c r="H23" s="448"/>
      <c r="I23" s="447">
        <f>+E23+G23</f>
        <v>10423026.75</v>
      </c>
      <c r="J23" s="448"/>
    </row>
    <row r="24" spans="1:10" ht="23.25">
      <c r="A24" s="231" t="s">
        <v>649</v>
      </c>
      <c r="B24" s="26"/>
      <c r="C24" s="26"/>
      <c r="D24" s="22" t="s">
        <v>643</v>
      </c>
      <c r="E24" s="447">
        <v>4000000</v>
      </c>
      <c r="F24" s="448"/>
      <c r="G24" s="447">
        <v>0</v>
      </c>
      <c r="H24" s="448"/>
      <c r="I24" s="447">
        <f>+E24+G24</f>
        <v>4000000</v>
      </c>
      <c r="J24" s="448"/>
    </row>
    <row r="25" spans="1:10" ht="23.25">
      <c r="A25" s="320" t="s">
        <v>210</v>
      </c>
      <c r="B25" s="307"/>
      <c r="C25" s="307"/>
      <c r="D25" s="37"/>
      <c r="E25" s="440">
        <f>SUM(E16:F24)</f>
        <v>171712886.75</v>
      </c>
      <c r="F25" s="441"/>
      <c r="G25" s="440">
        <f>SUM(G16:H24)</f>
        <v>6050140</v>
      </c>
      <c r="H25" s="441"/>
      <c r="I25" s="440">
        <f>SUM(I16:J24)</f>
        <v>177763026.75</v>
      </c>
      <c r="J25" s="441"/>
    </row>
    <row r="26" spans="1:10" ht="23.25">
      <c r="A26" s="308" t="s">
        <v>570</v>
      </c>
      <c r="B26" s="310"/>
      <c r="C26" s="306"/>
      <c r="D26" s="301"/>
      <c r="E26" s="438">
        <v>-51040000</v>
      </c>
      <c r="F26" s="439"/>
      <c r="G26" s="438">
        <v>-22123952</v>
      </c>
      <c r="H26" s="439"/>
      <c r="I26" s="438">
        <f>+E26+G26</f>
        <v>-73163952</v>
      </c>
      <c r="J26" s="439"/>
    </row>
    <row r="27" spans="1:10" ht="23.25">
      <c r="A27" s="231" t="s">
        <v>625</v>
      </c>
      <c r="B27" s="26"/>
      <c r="C27" s="26"/>
      <c r="D27" s="39"/>
      <c r="E27" s="440">
        <f>+E25+E26</f>
        <v>120672886.75</v>
      </c>
      <c r="F27" s="441"/>
      <c r="G27" s="440">
        <f>+G25+G26</f>
        <v>-16073812</v>
      </c>
      <c r="H27" s="441"/>
      <c r="I27" s="440">
        <f>+I25+I26</f>
        <v>104599074.75</v>
      </c>
      <c r="J27" s="441"/>
    </row>
    <row r="28" spans="1:10" ht="23.25">
      <c r="A28" s="308" t="s">
        <v>577</v>
      </c>
      <c r="B28" s="310"/>
      <c r="C28" s="306"/>
      <c r="D28" s="301"/>
      <c r="E28" s="438">
        <v>106660000</v>
      </c>
      <c r="F28" s="439"/>
      <c r="G28" s="438">
        <v>-53265000</v>
      </c>
      <c r="H28" s="439"/>
      <c r="I28" s="438">
        <f>+E28+G28</f>
        <v>53395000</v>
      </c>
      <c r="J28" s="439"/>
    </row>
    <row r="29" spans="1:10" ht="23.25">
      <c r="A29" s="233" t="s">
        <v>736</v>
      </c>
      <c r="B29" s="306"/>
      <c r="C29" s="306"/>
      <c r="D29" s="301"/>
      <c r="E29" s="442">
        <f>+E27+E28</f>
        <v>227332886.75</v>
      </c>
      <c r="F29" s="443"/>
      <c r="G29" s="442">
        <f>+G27+G28</f>
        <v>-69338812</v>
      </c>
      <c r="H29" s="443"/>
      <c r="I29" s="442">
        <f>+I27+I28</f>
        <v>157994074.75</v>
      </c>
      <c r="J29" s="443"/>
    </row>
    <row r="30" ht="23.25">
      <c r="A30" s="6" t="s">
        <v>581</v>
      </c>
    </row>
    <row r="31" ht="23.25">
      <c r="A31" s="6" t="s">
        <v>740</v>
      </c>
    </row>
    <row r="32" ht="23.25">
      <c r="A32" s="6" t="s">
        <v>741</v>
      </c>
    </row>
    <row r="33" ht="23.25">
      <c r="A33" s="6" t="s">
        <v>742</v>
      </c>
    </row>
  </sheetData>
  <mergeCells count="61">
    <mergeCell ref="D3:D4"/>
    <mergeCell ref="H3:H4"/>
    <mergeCell ref="I3:I4"/>
    <mergeCell ref="G21:H21"/>
    <mergeCell ref="E17:F17"/>
    <mergeCell ref="E18:F18"/>
    <mergeCell ref="E19:F19"/>
    <mergeCell ref="E20:F20"/>
    <mergeCell ref="E12:F12"/>
    <mergeCell ref="E13:F13"/>
    <mergeCell ref="G17:H17"/>
    <mergeCell ref="I17:J17"/>
    <mergeCell ref="I18:J18"/>
    <mergeCell ref="I23:J23"/>
    <mergeCell ref="A1:B4"/>
    <mergeCell ref="A12:C14"/>
    <mergeCell ref="G29:H29"/>
    <mergeCell ref="I29:J29"/>
    <mergeCell ref="C1:E1"/>
    <mergeCell ref="F1:J1"/>
    <mergeCell ref="C2:D2"/>
    <mergeCell ref="I24:J24"/>
    <mergeCell ref="C3:C4"/>
    <mergeCell ref="G18:H18"/>
    <mergeCell ref="E14:F14"/>
    <mergeCell ref="E16:F16"/>
    <mergeCell ref="G25:H25"/>
    <mergeCell ref="I25:J25"/>
    <mergeCell ref="I21:J21"/>
    <mergeCell ref="E21:F21"/>
    <mergeCell ref="E22:F22"/>
    <mergeCell ref="G22:H22"/>
    <mergeCell ref="I22:J22"/>
    <mergeCell ref="G23:H23"/>
    <mergeCell ref="E24:F24"/>
    <mergeCell ref="I19:J19"/>
    <mergeCell ref="G20:H20"/>
    <mergeCell ref="I20:J20"/>
    <mergeCell ref="G24:H24"/>
    <mergeCell ref="G12:H12"/>
    <mergeCell ref="I12:J12"/>
    <mergeCell ref="G13:H13"/>
    <mergeCell ref="I13:J13"/>
    <mergeCell ref="E25:F25"/>
    <mergeCell ref="G28:H28"/>
    <mergeCell ref="F2:I2"/>
    <mergeCell ref="E23:F23"/>
    <mergeCell ref="I28:J28"/>
    <mergeCell ref="G14:H14"/>
    <mergeCell ref="I14:J14"/>
    <mergeCell ref="G16:H16"/>
    <mergeCell ref="I16:J16"/>
    <mergeCell ref="G19:H19"/>
    <mergeCell ref="E26:F26"/>
    <mergeCell ref="E27:F27"/>
    <mergeCell ref="E28:F28"/>
    <mergeCell ref="E29:F29"/>
    <mergeCell ref="G26:H26"/>
    <mergeCell ref="I26:J26"/>
    <mergeCell ref="G27:H27"/>
    <mergeCell ref="I27:J27"/>
  </mergeCells>
  <printOptions horizontalCentered="1"/>
  <pageMargins left="0" right="0" top="0.7874015748031497" bottom="0.3937007874015748" header="0" footer="0"/>
  <pageSetup firstPageNumber="5" useFirstPageNumber="1" horizontalDpi="180" verticalDpi="180" orientation="portrait" paperSize="9" r:id="rId1"/>
  <headerFooter alignWithMargins="0">
    <oddHeader>&amp;R
&amp;16(English Translation)</oddHeader>
    <oddFooter>&amp;C&amp;16Page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21.75"/>
  <cols>
    <col min="1" max="1" width="18.7109375" style="6" customWidth="1"/>
    <col min="2" max="2" width="7.8515625" style="6" customWidth="1"/>
    <col min="3" max="3" width="8.421875" style="6" customWidth="1"/>
    <col min="4" max="4" width="8.8515625" style="6" customWidth="1"/>
    <col min="5" max="5" width="9.421875" style="6" customWidth="1"/>
    <col min="6" max="6" width="14.7109375" style="6" bestFit="1" customWidth="1"/>
    <col min="7" max="7" width="6.140625" style="6" bestFit="1" customWidth="1"/>
    <col min="8" max="8" width="16.421875" style="6" bestFit="1" customWidth="1"/>
    <col min="9" max="9" width="11.7109375" style="6" customWidth="1"/>
    <col min="10" max="10" width="9.57421875" style="6" customWidth="1"/>
    <col min="11" max="11" width="9.8515625" style="6" customWidth="1"/>
    <col min="12" max="12" width="9.7109375" style="6" customWidth="1"/>
    <col min="13" max="16384" width="9.140625" style="6" customWidth="1"/>
  </cols>
  <sheetData>
    <row r="1" spans="1:10" ht="23.25">
      <c r="A1" s="6" t="s">
        <v>582</v>
      </c>
      <c r="J1" s="13"/>
    </row>
    <row r="2" ht="23.25">
      <c r="A2" s="6" t="s">
        <v>183</v>
      </c>
    </row>
    <row r="3" ht="23.25">
      <c r="A3" s="6" t="s">
        <v>667</v>
      </c>
    </row>
    <row r="4" ht="23.25">
      <c r="A4" s="6" t="s">
        <v>683</v>
      </c>
    </row>
    <row r="5" ht="23.25">
      <c r="A5" s="6" t="s">
        <v>684</v>
      </c>
    </row>
    <row r="6" ht="23.25">
      <c r="A6" s="6" t="s">
        <v>668</v>
      </c>
    </row>
    <row r="7" spans="1:2" ht="23.25">
      <c r="A7" s="309" t="s">
        <v>675</v>
      </c>
      <c r="B7" s="309"/>
    </row>
    <row r="8" ht="23.25">
      <c r="A8" s="6" t="s">
        <v>654</v>
      </c>
    </row>
    <row r="9" ht="23.25">
      <c r="A9" s="6" t="s">
        <v>655</v>
      </c>
    </row>
    <row r="10" ht="23.25">
      <c r="A10" s="6" t="s">
        <v>713</v>
      </c>
    </row>
    <row r="11" ht="23.25">
      <c r="A11" s="6" t="s">
        <v>791</v>
      </c>
    </row>
    <row r="12" ht="23.25">
      <c r="A12" s="6" t="s">
        <v>790</v>
      </c>
    </row>
    <row r="13" ht="23.25">
      <c r="A13" s="6" t="s">
        <v>792</v>
      </c>
    </row>
    <row r="14" ht="23.25">
      <c r="A14" s="6" t="s">
        <v>184</v>
      </c>
    </row>
    <row r="15" spans="1:10" ht="23.25">
      <c r="A15" s="304" t="s">
        <v>743</v>
      </c>
      <c r="J15" s="414"/>
    </row>
    <row r="16" spans="6:10" ht="23.25">
      <c r="F16" s="404" t="s">
        <v>779</v>
      </c>
      <c r="G16" s="5"/>
      <c r="H16" s="404" t="s">
        <v>621</v>
      </c>
      <c r="J16" s="415"/>
    </row>
    <row r="17" spans="6:10" ht="23.25">
      <c r="F17" s="5" t="s">
        <v>618</v>
      </c>
      <c r="G17" s="5"/>
      <c r="H17" s="5" t="s">
        <v>618</v>
      </c>
      <c r="J17" s="415"/>
    </row>
    <row r="18" spans="1:10" ht="23.25">
      <c r="A18" s="6" t="s">
        <v>737</v>
      </c>
      <c r="C18" s="309" t="s">
        <v>584</v>
      </c>
      <c r="F18" s="43">
        <v>167678553.46</v>
      </c>
      <c r="H18" s="43">
        <v>164061205.78</v>
      </c>
      <c r="J18" s="43"/>
    </row>
    <row r="19" spans="3:10" ht="23.25">
      <c r="C19" s="309" t="s">
        <v>585</v>
      </c>
      <c r="F19" s="405">
        <v>0</v>
      </c>
      <c r="H19" s="405">
        <v>722794.3</v>
      </c>
      <c r="J19" s="43"/>
    </row>
    <row r="20" spans="6:10" ht="23.25">
      <c r="F20" s="43">
        <f>SUM(F18:F19)</f>
        <v>167678553.46</v>
      </c>
      <c r="H20" s="43">
        <f>SUM(H18:J19)</f>
        <v>164784000.08</v>
      </c>
      <c r="J20" s="43"/>
    </row>
    <row r="21" spans="1:10" ht="23.25">
      <c r="A21" s="6" t="s">
        <v>738</v>
      </c>
      <c r="C21" s="309" t="s">
        <v>185</v>
      </c>
      <c r="F21" s="43">
        <v>21130190.15</v>
      </c>
      <c r="H21" s="43">
        <v>21130190.15</v>
      </c>
      <c r="J21" s="43"/>
    </row>
    <row r="22" spans="1:10" ht="24" thickBot="1">
      <c r="A22" s="6" t="s">
        <v>178</v>
      </c>
      <c r="F22" s="403">
        <f>+F20+F21</f>
        <v>188808743.61</v>
      </c>
      <c r="H22" s="403">
        <f>+H20+H21</f>
        <v>185914190.23000002</v>
      </c>
      <c r="J22" s="43"/>
    </row>
    <row r="23" ht="24" thickTop="1">
      <c r="J23" s="26"/>
    </row>
  </sheetData>
  <printOptions horizontalCentered="1"/>
  <pageMargins left="0" right="0" top="0.7874015748031497" bottom="0.3937007874015748" header="0" footer="0"/>
  <pageSetup firstPageNumber="6" useFirstPageNumber="1" horizontalDpi="180" verticalDpi="180" orientation="portrait" paperSize="9" r:id="rId1"/>
  <headerFooter alignWithMargins="0">
    <oddHeader>&amp;R
&amp;16(English Translation)</oddHeader>
    <oddFooter>&amp;C&amp;16Page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21.75"/>
  <cols>
    <col min="1" max="1" width="19.8515625" style="1" customWidth="1"/>
    <col min="2" max="2" width="9.00390625" style="1" customWidth="1"/>
    <col min="3" max="3" width="10.140625" style="1" customWidth="1"/>
    <col min="4" max="4" width="9.57421875" style="1" customWidth="1"/>
    <col min="5" max="5" width="17.421875" style="1" customWidth="1"/>
    <col min="6" max="6" width="15.421875" style="1" customWidth="1"/>
    <col min="7" max="7" width="16.7109375" style="1" customWidth="1"/>
    <col min="8" max="8" width="23.57421875" style="1" customWidth="1"/>
    <col min="9" max="9" width="9.00390625" style="1" customWidth="1"/>
    <col min="10" max="10" width="8.28125" style="1" customWidth="1"/>
    <col min="11" max="11" width="19.00390625" style="1" customWidth="1"/>
    <col min="12" max="12" width="25.00390625" style="1" customWidth="1"/>
    <col min="13" max="16384" width="9.140625" style="1" customWidth="1"/>
  </cols>
  <sheetData>
    <row r="1" ht="23.25">
      <c r="A1" s="1" t="s">
        <v>744</v>
      </c>
    </row>
    <row r="3" spans="1:8" s="5" customFormat="1" ht="23.25">
      <c r="A3" s="19" t="s">
        <v>586</v>
      </c>
      <c r="B3" s="19" t="s">
        <v>652</v>
      </c>
      <c r="C3" s="19" t="s">
        <v>720</v>
      </c>
      <c r="D3" s="19" t="s">
        <v>722</v>
      </c>
      <c r="E3" s="19" t="s">
        <v>723</v>
      </c>
      <c r="F3" s="19" t="s">
        <v>639</v>
      </c>
      <c r="G3" s="19" t="s">
        <v>723</v>
      </c>
      <c r="H3" s="19" t="s">
        <v>590</v>
      </c>
    </row>
    <row r="4" spans="1:8" s="5" customFormat="1" ht="23.25">
      <c r="A4" s="25"/>
      <c r="B4" s="25" t="s">
        <v>653</v>
      </c>
      <c r="C4" s="25" t="s">
        <v>721</v>
      </c>
      <c r="D4" s="25" t="s">
        <v>587</v>
      </c>
      <c r="E4" s="25" t="s">
        <v>588</v>
      </c>
      <c r="F4" s="25" t="s">
        <v>640</v>
      </c>
      <c r="G4" s="25" t="s">
        <v>656</v>
      </c>
      <c r="H4" s="25"/>
    </row>
    <row r="5" spans="1:8" ht="23.25">
      <c r="A5" s="73" t="s">
        <v>331</v>
      </c>
      <c r="B5" s="22" t="s">
        <v>643</v>
      </c>
      <c r="C5" s="58" t="s">
        <v>724</v>
      </c>
      <c r="D5" s="59">
        <v>2004</v>
      </c>
      <c r="E5" s="60">
        <v>10000000</v>
      </c>
      <c r="F5" s="60">
        <v>-1700000</v>
      </c>
      <c r="G5" s="60">
        <f>+E5+F5</f>
        <v>8300000</v>
      </c>
      <c r="H5" s="46" t="s">
        <v>591</v>
      </c>
    </row>
    <row r="6" spans="1:8" ht="23.25">
      <c r="A6" s="57"/>
      <c r="B6" s="22"/>
      <c r="C6" s="58"/>
      <c r="D6" s="59"/>
      <c r="E6" s="60"/>
      <c r="F6" s="60"/>
      <c r="G6" s="60"/>
      <c r="H6" s="46" t="s">
        <v>592</v>
      </c>
    </row>
    <row r="7" spans="1:8" ht="23.25">
      <c r="A7" s="57" t="s">
        <v>347</v>
      </c>
      <c r="B7" s="22" t="s">
        <v>643</v>
      </c>
      <c r="C7" s="58" t="s">
        <v>724</v>
      </c>
      <c r="D7" s="59">
        <v>2007</v>
      </c>
      <c r="E7" s="60">
        <v>4200000</v>
      </c>
      <c r="F7" s="60">
        <v>-4200000</v>
      </c>
      <c r="G7" s="60">
        <f>+E7+F7</f>
        <v>0</v>
      </c>
      <c r="H7" s="46" t="s">
        <v>127</v>
      </c>
    </row>
    <row r="8" spans="1:8" ht="23.25">
      <c r="A8" s="57"/>
      <c r="B8" s="22"/>
      <c r="C8" s="58"/>
      <c r="D8" s="59"/>
      <c r="E8" s="60"/>
      <c r="F8" s="60"/>
      <c r="G8" s="60"/>
      <c r="H8" s="46" t="s">
        <v>128</v>
      </c>
    </row>
    <row r="9" spans="1:8" ht="23.25">
      <c r="A9" s="57" t="s">
        <v>80</v>
      </c>
      <c r="B9" s="22" t="s">
        <v>650</v>
      </c>
      <c r="C9" s="58" t="s">
        <v>793</v>
      </c>
      <c r="D9" s="59">
        <v>2003</v>
      </c>
      <c r="E9" s="60">
        <v>13650000</v>
      </c>
      <c r="F9" s="60">
        <v>-8575000</v>
      </c>
      <c r="G9" s="60">
        <f>+E9+F9</f>
        <v>5075000</v>
      </c>
      <c r="H9" s="46" t="s">
        <v>768</v>
      </c>
    </row>
    <row r="10" spans="1:8" ht="23.25">
      <c r="A10" s="40"/>
      <c r="B10" s="40"/>
      <c r="C10" s="58" t="s">
        <v>793</v>
      </c>
      <c r="D10" s="59">
        <v>2003</v>
      </c>
      <c r="E10" s="60">
        <v>90000000</v>
      </c>
      <c r="F10" s="60">
        <v>-45000000</v>
      </c>
      <c r="G10" s="60">
        <f>+E10+F10</f>
        <v>45000000</v>
      </c>
      <c r="H10" s="46" t="s">
        <v>769</v>
      </c>
    </row>
    <row r="11" spans="1:8" ht="23.25">
      <c r="A11" s="326" t="s">
        <v>126</v>
      </c>
      <c r="B11" s="324"/>
      <c r="C11" s="324"/>
      <c r="D11" s="325"/>
      <c r="E11" s="61">
        <f>SUM(E5:E10)</f>
        <v>117850000</v>
      </c>
      <c r="F11" s="61">
        <f>SUM(F5:F10)</f>
        <v>-59475000</v>
      </c>
      <c r="G11" s="61">
        <f>SUM(G5:G10)</f>
        <v>58375000</v>
      </c>
      <c r="H11" s="62"/>
    </row>
    <row r="12" spans="1:8" ht="23.25">
      <c r="A12" s="63" t="s">
        <v>589</v>
      </c>
      <c r="B12" s="20"/>
      <c r="C12" s="64"/>
      <c r="D12" s="65"/>
      <c r="E12" s="60">
        <v>-106660000</v>
      </c>
      <c r="F12" s="60">
        <v>53265000</v>
      </c>
      <c r="G12" s="60">
        <f>+E12+F12</f>
        <v>-53395000</v>
      </c>
      <c r="H12" s="46"/>
    </row>
    <row r="13" spans="1:8" ht="24" thickBot="1">
      <c r="A13" s="7" t="s">
        <v>770</v>
      </c>
      <c r="B13" s="8"/>
      <c r="C13" s="66"/>
      <c r="D13" s="67"/>
      <c r="E13" s="68">
        <f>SUM(E11:E12)</f>
        <v>11190000</v>
      </c>
      <c r="F13" s="68">
        <f>SUM(F11:F12)</f>
        <v>-6210000</v>
      </c>
      <c r="G13" s="68">
        <f>SUM(G11:G12)</f>
        <v>4980000</v>
      </c>
      <c r="H13" s="42"/>
    </row>
    <row r="14" ht="24" thickTop="1">
      <c r="A14" s="1" t="s">
        <v>725</v>
      </c>
    </row>
    <row r="15" ht="23.25">
      <c r="A15" s="1" t="s">
        <v>739</v>
      </c>
    </row>
    <row r="16" ht="23.25">
      <c r="A16" s="1" t="s">
        <v>756</v>
      </c>
    </row>
    <row r="17" ht="23.25">
      <c r="A17" s="1" t="s">
        <v>757</v>
      </c>
    </row>
  </sheetData>
  <printOptions horizontalCentered="1"/>
  <pageMargins left="0" right="0" top="0.7874015748031497" bottom="0.3937007874015748" header="0" footer="0"/>
  <pageSetup firstPageNumber="7" useFirstPageNumber="1" horizontalDpi="180" verticalDpi="180" orientation="landscape" paperSize="9" r:id="rId1"/>
  <headerFooter alignWithMargins="0">
    <oddHeader>&amp;R
&amp;16(English Translation)</oddHeader>
    <oddFooter>&amp;C&amp;16Page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3" sqref="C3"/>
    </sheetView>
  </sheetViews>
  <sheetFormatPr defaultColWidth="9.140625" defaultRowHeight="21.75"/>
  <cols>
    <col min="1" max="1" width="18.140625" style="1" customWidth="1"/>
    <col min="2" max="2" width="7.8515625" style="1" customWidth="1"/>
    <col min="3" max="3" width="8.57421875" style="1" customWidth="1"/>
    <col min="4" max="4" width="23.28125" style="1" customWidth="1"/>
    <col min="5" max="5" width="16.57421875" style="1" customWidth="1"/>
    <col min="6" max="6" width="20.421875" style="1" customWidth="1"/>
    <col min="7" max="7" width="21.28125" style="1" customWidth="1"/>
    <col min="8" max="8" width="9.00390625" style="1" customWidth="1"/>
    <col min="9" max="9" width="8.28125" style="1" customWidth="1"/>
    <col min="10" max="10" width="19.00390625" style="1" customWidth="1"/>
    <col min="11" max="11" width="25.00390625" style="1" customWidth="1"/>
    <col min="12" max="16384" width="9.140625" style="1" customWidth="1"/>
  </cols>
  <sheetData>
    <row r="1" ht="23.25">
      <c r="A1" s="74" t="s">
        <v>669</v>
      </c>
    </row>
    <row r="2" spans="5:6" ht="23.25">
      <c r="E2" s="69" t="s">
        <v>779</v>
      </c>
      <c r="F2" s="69" t="s">
        <v>621</v>
      </c>
    </row>
    <row r="3" spans="1:6" ht="23.25">
      <c r="A3" s="1" t="s">
        <v>670</v>
      </c>
      <c r="E3" s="69" t="s">
        <v>397</v>
      </c>
      <c r="F3" s="69" t="s">
        <v>397</v>
      </c>
    </row>
    <row r="4" spans="1:6" ht="23.25">
      <c r="A4" s="1" t="s">
        <v>671</v>
      </c>
      <c r="E4" s="410">
        <v>28767500</v>
      </c>
      <c r="F4" s="419" t="s">
        <v>691</v>
      </c>
    </row>
    <row r="5" spans="1:6" ht="23.25">
      <c r="A5" s="1" t="s">
        <v>689</v>
      </c>
      <c r="E5" s="411">
        <v>-4810000</v>
      </c>
      <c r="F5" s="417" t="s">
        <v>691</v>
      </c>
    </row>
    <row r="6" spans="1:6" ht="24" thickBot="1">
      <c r="A6" s="1" t="s">
        <v>672</v>
      </c>
      <c r="E6" s="412">
        <f>SUM(E4:E5)</f>
        <v>23957500</v>
      </c>
      <c r="F6" s="418" t="s">
        <v>691</v>
      </c>
    </row>
    <row r="7" spans="5:6" ht="12" customHeight="1" thickTop="1">
      <c r="E7" s="413"/>
      <c r="F7" s="413"/>
    </row>
    <row r="8" ht="23.25">
      <c r="A8" s="1" t="s">
        <v>674</v>
      </c>
    </row>
    <row r="9" ht="23.25">
      <c r="A9" s="1" t="s">
        <v>692</v>
      </c>
    </row>
    <row r="10" ht="23.25">
      <c r="A10" s="1" t="s">
        <v>673</v>
      </c>
    </row>
    <row r="11" ht="23.25">
      <c r="A11" s="1" t="s">
        <v>676</v>
      </c>
    </row>
    <row r="12" ht="23.25">
      <c r="A12" s="1" t="s">
        <v>677</v>
      </c>
    </row>
    <row r="13" ht="23.25">
      <c r="A13" s="1" t="s">
        <v>678</v>
      </c>
    </row>
    <row r="14" ht="23.25">
      <c r="A14" s="74" t="s">
        <v>826</v>
      </c>
    </row>
    <row r="15" spans="5:7" ht="23.25">
      <c r="E15" s="69" t="s">
        <v>779</v>
      </c>
      <c r="F15" s="69" t="s">
        <v>621</v>
      </c>
      <c r="G15" s="56" t="s">
        <v>593</v>
      </c>
    </row>
    <row r="16" spans="5:6" ht="23.25">
      <c r="E16" s="69" t="s">
        <v>397</v>
      </c>
      <c r="F16" s="69" t="s">
        <v>397</v>
      </c>
    </row>
    <row r="17" spans="1:6" ht="23.25">
      <c r="A17" s="1" t="s">
        <v>828</v>
      </c>
      <c r="F17" s="44"/>
    </row>
    <row r="18" spans="1:6" ht="23.25">
      <c r="A18" s="1" t="s">
        <v>829</v>
      </c>
      <c r="E18" s="44">
        <v>772017964.1</v>
      </c>
      <c r="F18" s="44">
        <v>766754915.9</v>
      </c>
    </row>
    <row r="19" spans="1:6" ht="23.25">
      <c r="A19" s="1" t="s">
        <v>830</v>
      </c>
      <c r="E19" s="44"/>
      <c r="F19" s="44"/>
    </row>
    <row r="20" spans="1:6" ht="23.25">
      <c r="A20" s="1" t="s">
        <v>690</v>
      </c>
      <c r="E20" s="44">
        <v>802546741.2</v>
      </c>
      <c r="F20" s="44">
        <v>649972790.74</v>
      </c>
    </row>
    <row r="21" spans="1:6" ht="23.25">
      <c r="A21" s="1" t="s">
        <v>831</v>
      </c>
      <c r="E21" s="44">
        <v>200000000</v>
      </c>
      <c r="F21" s="44">
        <v>481238918.47</v>
      </c>
    </row>
    <row r="22" spans="2:6" ht="24" thickBot="1">
      <c r="B22" s="6" t="s">
        <v>619</v>
      </c>
      <c r="E22" s="55">
        <v>1774564705.3</v>
      </c>
      <c r="F22" s="55">
        <v>1897966625.11</v>
      </c>
    </row>
    <row r="23" spans="1:6" ht="24" thickTop="1">
      <c r="A23" s="1" t="s">
        <v>832</v>
      </c>
      <c r="E23" s="44"/>
      <c r="F23" s="70"/>
    </row>
    <row r="24" spans="1:6" ht="23.25">
      <c r="A24" s="1" t="s">
        <v>833</v>
      </c>
      <c r="E24" s="44">
        <v>580000</v>
      </c>
      <c r="F24" s="44">
        <v>336000</v>
      </c>
    </row>
    <row r="25" spans="1:6" ht="23.25">
      <c r="A25" s="1" t="s">
        <v>0</v>
      </c>
      <c r="E25" s="44"/>
      <c r="F25" s="44"/>
    </row>
    <row r="26" spans="1:6" ht="23.25">
      <c r="A26" s="1" t="s">
        <v>690</v>
      </c>
      <c r="E26" s="44">
        <v>205102319.02</v>
      </c>
      <c r="F26" s="44">
        <v>224438588.37</v>
      </c>
    </row>
    <row r="27" spans="1:6" ht="23.25">
      <c r="A27" s="1" t="s">
        <v>1</v>
      </c>
      <c r="E27" s="54">
        <v>125100000</v>
      </c>
      <c r="F27" s="54">
        <v>125100000</v>
      </c>
    </row>
    <row r="28" spans="2:6" ht="23.25">
      <c r="B28" s="6" t="s">
        <v>619</v>
      </c>
      <c r="E28" s="71">
        <f>SUM(E24:E27)</f>
        <v>330782319.02</v>
      </c>
      <c r="F28" s="71">
        <v>349874588.37</v>
      </c>
    </row>
    <row r="29" spans="1:6" ht="24" thickBot="1">
      <c r="A29" s="1" t="s">
        <v>177</v>
      </c>
      <c r="E29" s="72">
        <f>+E22+E28</f>
        <v>2105347024.32</v>
      </c>
      <c r="F29" s="72">
        <v>2247841213.48</v>
      </c>
    </row>
    <row r="30" ht="24" thickTop="1"/>
  </sheetData>
  <printOptions horizontalCentered="1"/>
  <pageMargins left="0" right="0" top="0.7874015748031497" bottom="0.3937007874015748" header="0" footer="0"/>
  <pageSetup firstPageNumber="8" useFirstPageNumber="1" horizontalDpi="180" verticalDpi="180" orientation="portrait" paperSize="9" r:id="rId1"/>
  <headerFooter alignWithMargins="0">
    <oddHeader>&amp;R&amp;16
(English Translation)</oddHeader>
    <oddFooter>&amp;C&amp;16Page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selection activeCell="B10" sqref="B10"/>
    </sheetView>
  </sheetViews>
  <sheetFormatPr defaultColWidth="9.140625" defaultRowHeight="21.75"/>
  <cols>
    <col min="1" max="1" width="4.28125" style="1" customWidth="1"/>
    <col min="2" max="2" width="23.421875" style="1" customWidth="1"/>
    <col min="3" max="3" width="9.7109375" style="1" customWidth="1"/>
    <col min="4" max="4" width="17.421875" style="1" customWidth="1"/>
    <col min="5" max="5" width="13.28125" style="15" customWidth="1"/>
    <col min="6" max="6" width="11.28125" style="15" customWidth="1"/>
    <col min="7" max="8" width="15.140625" style="15" customWidth="1"/>
    <col min="9" max="9" width="15.140625" style="1" customWidth="1"/>
    <col min="10" max="10" width="15.28125" style="1" customWidth="1"/>
    <col min="11" max="11" width="14.57421875" style="1" customWidth="1"/>
    <col min="12" max="12" width="15.140625" style="1" bestFit="1" customWidth="1"/>
    <col min="13" max="16384" width="9.140625" style="1" customWidth="1"/>
  </cols>
  <sheetData>
    <row r="1" ht="23.25">
      <c r="A1" s="75" t="s">
        <v>2</v>
      </c>
    </row>
    <row r="2" spans="1:8" ht="24" thickBot="1">
      <c r="A2" s="76" t="s">
        <v>714</v>
      </c>
      <c r="B2" s="6" t="s">
        <v>3</v>
      </c>
      <c r="C2" s="76"/>
      <c r="E2" s="77"/>
      <c r="F2" s="77"/>
      <c r="G2" s="77"/>
      <c r="H2" s="77"/>
    </row>
    <row r="3" spans="1:12" ht="24" thickBot="1">
      <c r="A3" s="431" t="s">
        <v>586</v>
      </c>
      <c r="B3" s="432"/>
      <c r="C3" s="355" t="s">
        <v>652</v>
      </c>
      <c r="D3" s="421" t="s">
        <v>230</v>
      </c>
      <c r="E3" s="78" t="s">
        <v>207</v>
      </c>
      <c r="F3" s="79" t="s">
        <v>186</v>
      </c>
      <c r="G3" s="80" t="s">
        <v>709</v>
      </c>
      <c r="H3" s="81"/>
      <c r="I3" s="82" t="s">
        <v>453</v>
      </c>
      <c r="J3" s="81"/>
      <c r="K3" s="82" t="s">
        <v>804</v>
      </c>
      <c r="L3" s="81"/>
    </row>
    <row r="4" spans="1:12" ht="23.25">
      <c r="A4" s="433"/>
      <c r="B4" s="434"/>
      <c r="C4" s="356" t="s">
        <v>653</v>
      </c>
      <c r="D4" s="422"/>
      <c r="E4" s="83" t="s">
        <v>231</v>
      </c>
      <c r="F4" s="84" t="s">
        <v>232</v>
      </c>
      <c r="G4" s="429" t="s">
        <v>405</v>
      </c>
      <c r="H4" s="429" t="s">
        <v>406</v>
      </c>
      <c r="I4" s="429" t="s">
        <v>405</v>
      </c>
      <c r="J4" s="429" t="s">
        <v>406</v>
      </c>
      <c r="K4" s="429" t="s">
        <v>160</v>
      </c>
      <c r="L4" s="429" t="s">
        <v>161</v>
      </c>
    </row>
    <row r="5" spans="1:12" ht="24" thickBot="1">
      <c r="A5" s="435"/>
      <c r="B5" s="436"/>
      <c r="C5" s="357"/>
      <c r="D5" s="423"/>
      <c r="E5" s="85" t="s">
        <v>233</v>
      </c>
      <c r="F5" s="86" t="s">
        <v>234</v>
      </c>
      <c r="G5" s="430"/>
      <c r="H5" s="430"/>
      <c r="I5" s="430"/>
      <c r="J5" s="430"/>
      <c r="K5" s="430"/>
      <c r="L5" s="430"/>
    </row>
    <row r="6" spans="1:12" ht="23.25">
      <c r="A6" s="87">
        <v>1</v>
      </c>
      <c r="B6" s="88" t="s">
        <v>571</v>
      </c>
      <c r="C6" s="89" t="s">
        <v>187</v>
      </c>
      <c r="D6" s="90" t="s">
        <v>236</v>
      </c>
      <c r="E6" s="16">
        <v>80</v>
      </c>
      <c r="F6" s="91">
        <v>8.33</v>
      </c>
      <c r="G6" s="91">
        <v>9610894.78</v>
      </c>
      <c r="H6" s="91">
        <v>29499970.5</v>
      </c>
      <c r="I6" s="91">
        <v>9610894.78</v>
      </c>
      <c r="J6" s="91">
        <v>42666624</v>
      </c>
      <c r="K6" s="91">
        <v>1999998</v>
      </c>
      <c r="L6" s="91">
        <v>2999997</v>
      </c>
    </row>
    <row r="7" spans="1:12" ht="23.25">
      <c r="A7" s="87"/>
      <c r="B7" s="88" t="s">
        <v>572</v>
      </c>
      <c r="C7" s="89"/>
      <c r="D7" s="90"/>
      <c r="E7" s="16"/>
      <c r="F7" s="91"/>
      <c r="G7" s="91"/>
      <c r="H7" s="91"/>
      <c r="I7" s="91"/>
      <c r="J7" s="91"/>
      <c r="K7" s="91"/>
      <c r="L7" s="91"/>
    </row>
    <row r="8" spans="1:12" ht="23.25">
      <c r="A8" s="87">
        <v>2</v>
      </c>
      <c r="B8" s="88" t="s">
        <v>237</v>
      </c>
      <c r="C8" s="89" t="s">
        <v>187</v>
      </c>
      <c r="D8" s="358" t="s">
        <v>573</v>
      </c>
      <c r="E8" s="16">
        <v>108</v>
      </c>
      <c r="F8" s="91">
        <v>10.43</v>
      </c>
      <c r="G8" s="91">
        <v>11771071.97</v>
      </c>
      <c r="H8" s="91">
        <v>98540050</v>
      </c>
      <c r="I8" s="91">
        <v>11771071.97</v>
      </c>
      <c r="J8" s="91">
        <v>88967588</v>
      </c>
      <c r="K8" s="91">
        <v>5067774</v>
      </c>
      <c r="L8" s="91">
        <v>4504688</v>
      </c>
    </row>
    <row r="9" spans="1:12" ht="23.25">
      <c r="A9" s="87"/>
      <c r="B9" s="88"/>
      <c r="C9" s="89"/>
      <c r="D9" s="358" t="s">
        <v>574</v>
      </c>
      <c r="E9" s="16"/>
      <c r="F9" s="91"/>
      <c r="G9" s="91"/>
      <c r="H9" s="91"/>
      <c r="I9" s="91"/>
      <c r="J9" s="91"/>
      <c r="K9" s="91"/>
      <c r="L9" s="91"/>
    </row>
    <row r="10" spans="1:12" ht="23.25">
      <c r="A10" s="87">
        <v>3</v>
      </c>
      <c r="B10" s="88" t="s">
        <v>238</v>
      </c>
      <c r="C10" s="89" t="s">
        <v>187</v>
      </c>
      <c r="D10" s="90" t="s">
        <v>239</v>
      </c>
      <c r="E10" s="16">
        <v>25</v>
      </c>
      <c r="F10" s="91">
        <v>10.48</v>
      </c>
      <c r="G10" s="91">
        <v>19743042.49</v>
      </c>
      <c r="H10" s="91">
        <v>39038000</v>
      </c>
      <c r="I10" s="91">
        <v>19743042.49</v>
      </c>
      <c r="J10" s="91">
        <v>37990000</v>
      </c>
      <c r="K10" s="91">
        <v>3930000</v>
      </c>
      <c r="L10" s="91">
        <v>1834000</v>
      </c>
    </row>
    <row r="11" spans="1:12" ht="23.25">
      <c r="A11" s="87">
        <v>4</v>
      </c>
      <c r="B11" s="88" t="s">
        <v>240</v>
      </c>
      <c r="C11" s="89" t="s">
        <v>187</v>
      </c>
      <c r="D11" s="90" t="s">
        <v>208</v>
      </c>
      <c r="E11" s="16">
        <v>494.03</v>
      </c>
      <c r="F11" s="91">
        <v>7.49</v>
      </c>
      <c r="G11" s="91">
        <v>113335807.63</v>
      </c>
      <c r="H11" s="91">
        <v>247806669</v>
      </c>
      <c r="I11" s="91">
        <v>113335807.63</v>
      </c>
      <c r="J11" s="91">
        <v>249655972.5</v>
      </c>
      <c r="K11" s="91">
        <v>7397214</v>
      </c>
      <c r="L11" s="91">
        <v>5397910.5</v>
      </c>
    </row>
    <row r="12" spans="1:12" ht="23.25">
      <c r="A12" s="87">
        <v>5</v>
      </c>
      <c r="B12" s="88" t="s">
        <v>241</v>
      </c>
      <c r="C12" s="89" t="s">
        <v>187</v>
      </c>
      <c r="D12" s="90" t="s">
        <v>242</v>
      </c>
      <c r="E12" s="16">
        <v>120</v>
      </c>
      <c r="F12" s="91">
        <v>5.98</v>
      </c>
      <c r="G12" s="91">
        <v>5299907.7</v>
      </c>
      <c r="H12" s="91">
        <v>6600080</v>
      </c>
      <c r="I12" s="91">
        <v>5299907.7</v>
      </c>
      <c r="J12" s="91">
        <v>9684900</v>
      </c>
      <c r="K12" s="91">
        <v>358700</v>
      </c>
      <c r="L12" s="91">
        <v>358700</v>
      </c>
    </row>
    <row r="13" spans="1:12" ht="23.25">
      <c r="A13" s="87">
        <v>6</v>
      </c>
      <c r="B13" s="88" t="s">
        <v>243</v>
      </c>
      <c r="C13" s="89" t="s">
        <v>187</v>
      </c>
      <c r="D13" s="90" t="s">
        <v>244</v>
      </c>
      <c r="E13" s="16">
        <v>60</v>
      </c>
      <c r="F13" s="91">
        <v>7.23</v>
      </c>
      <c r="G13" s="91">
        <v>3022679.57</v>
      </c>
      <c r="H13" s="91">
        <v>22567896</v>
      </c>
      <c r="I13" s="91">
        <v>3022679.57</v>
      </c>
      <c r="J13" s="91">
        <v>16057926</v>
      </c>
      <c r="K13" s="91">
        <v>1518993</v>
      </c>
      <c r="L13" s="91">
        <v>1084995</v>
      </c>
    </row>
    <row r="14" spans="1:12" ht="24" thickBot="1">
      <c r="A14" s="87">
        <v>7</v>
      </c>
      <c r="B14" s="92" t="s">
        <v>245</v>
      </c>
      <c r="C14" s="89" t="s">
        <v>187</v>
      </c>
      <c r="D14" s="90" t="s">
        <v>246</v>
      </c>
      <c r="E14" s="16">
        <v>275.88</v>
      </c>
      <c r="F14" s="91">
        <v>8.85</v>
      </c>
      <c r="G14" s="91">
        <v>105562181.97</v>
      </c>
      <c r="H14" s="91">
        <v>139206825</v>
      </c>
      <c r="I14" s="91">
        <v>105562181.97</v>
      </c>
      <c r="J14" s="91">
        <v>164850187.5</v>
      </c>
      <c r="K14" s="91">
        <v>4884450</v>
      </c>
      <c r="L14" s="91">
        <v>4884450</v>
      </c>
    </row>
    <row r="15" spans="1:12" ht="24" thickBot="1">
      <c r="A15" s="93"/>
      <c r="B15" s="94" t="s">
        <v>619</v>
      </c>
      <c r="C15" s="82"/>
      <c r="D15" s="95"/>
      <c r="E15" s="96"/>
      <c r="F15" s="97"/>
      <c r="G15" s="98">
        <f aca="true" t="shared" si="0" ref="G15:L15">SUM(G6:G14)</f>
        <v>268345586.10999998</v>
      </c>
      <c r="H15" s="98">
        <f t="shared" si="0"/>
        <v>583259490.5</v>
      </c>
      <c r="I15" s="98">
        <f t="shared" si="0"/>
        <v>268345586.10999998</v>
      </c>
      <c r="J15" s="99">
        <f t="shared" si="0"/>
        <v>609873198</v>
      </c>
      <c r="K15" s="98">
        <f t="shared" si="0"/>
        <v>25157129</v>
      </c>
      <c r="L15" s="99">
        <f t="shared" si="0"/>
        <v>21064740.5</v>
      </c>
    </row>
    <row r="16" spans="1:12" ht="23.25">
      <c r="A16" s="93"/>
      <c r="B16" s="100" t="s">
        <v>575</v>
      </c>
      <c r="C16" s="101"/>
      <c r="D16" s="102"/>
      <c r="E16" s="103"/>
      <c r="F16" s="104"/>
      <c r="G16" s="105"/>
      <c r="H16" s="105"/>
      <c r="I16" s="105"/>
      <c r="J16" s="106"/>
      <c r="K16" s="105"/>
      <c r="L16" s="106"/>
    </row>
    <row r="17" spans="1:12" ht="24" thickBot="1">
      <c r="A17" s="107"/>
      <c r="B17" s="108" t="s">
        <v>576</v>
      </c>
      <c r="C17" s="109"/>
      <c r="D17" s="110"/>
      <c r="E17" s="111"/>
      <c r="F17" s="111"/>
      <c r="G17" s="112">
        <v>120238426.64</v>
      </c>
      <c r="H17" s="112">
        <v>188758473.6</v>
      </c>
      <c r="I17" s="112">
        <v>126388939.91</v>
      </c>
      <c r="J17" s="113">
        <v>156881717.9</v>
      </c>
      <c r="K17" s="105">
        <v>6237782</v>
      </c>
      <c r="L17" s="106">
        <v>3847278</v>
      </c>
    </row>
    <row r="18" spans="1:12" ht="24" thickBot="1">
      <c r="A18" s="107"/>
      <c r="B18" s="114" t="s">
        <v>247</v>
      </c>
      <c r="C18" s="115"/>
      <c r="D18" s="116"/>
      <c r="E18" s="117"/>
      <c r="F18" s="117"/>
      <c r="G18" s="118">
        <f aca="true" t="shared" si="1" ref="G18:L18">SUM(G15:G17)</f>
        <v>388584012.75</v>
      </c>
      <c r="H18" s="118">
        <f t="shared" si="1"/>
        <v>772017964.1</v>
      </c>
      <c r="I18" s="118">
        <f t="shared" si="1"/>
        <v>394734526.02</v>
      </c>
      <c r="J18" s="119">
        <f t="shared" si="1"/>
        <v>766754915.9</v>
      </c>
      <c r="K18" s="118">
        <f t="shared" si="1"/>
        <v>31394911</v>
      </c>
      <c r="L18" s="119">
        <f t="shared" si="1"/>
        <v>24912018.5</v>
      </c>
    </row>
    <row r="19" spans="1:8" ht="23.25">
      <c r="A19" s="120"/>
      <c r="B19" s="92"/>
      <c r="C19" s="121"/>
      <c r="D19" s="20"/>
      <c r="E19" s="64"/>
      <c r="F19" s="64"/>
      <c r="G19" s="64"/>
      <c r="H19" s="64"/>
    </row>
    <row r="20" spans="1:8" ht="23.25">
      <c r="A20" s="20"/>
      <c r="B20" s="92"/>
      <c r="C20" s="121"/>
      <c r="D20" s="20"/>
      <c r="E20" s="64"/>
      <c r="F20" s="64"/>
      <c r="G20" s="64"/>
      <c r="H20" s="64"/>
    </row>
    <row r="21" spans="1:8" ht="23.25">
      <c r="A21" s="20"/>
      <c r="B21" s="92"/>
      <c r="C21" s="121"/>
      <c r="D21" s="20"/>
      <c r="E21" s="64"/>
      <c r="F21" s="64"/>
      <c r="G21" s="64"/>
      <c r="H21" s="64"/>
    </row>
  </sheetData>
  <mergeCells count="8">
    <mergeCell ref="K4:K5"/>
    <mergeCell ref="L4:L5"/>
    <mergeCell ref="I4:I5"/>
    <mergeCell ref="J4:J5"/>
    <mergeCell ref="H4:H5"/>
    <mergeCell ref="A3:B5"/>
    <mergeCell ref="D3:D5"/>
    <mergeCell ref="G4:G5"/>
  </mergeCells>
  <printOptions horizontalCentered="1"/>
  <pageMargins left="0" right="0" top="0.7874015748031497" bottom="0.3937007874015748" header="0" footer="0"/>
  <pageSetup firstPageNumber="9" useFirstPageNumber="1" horizontalDpi="180" verticalDpi="180" orientation="landscape" paperSize="9" scale="90" r:id="rId1"/>
  <headerFooter alignWithMargins="0">
    <oddHeader>&amp;R
&amp;16(English Translation)</oddHeader>
    <oddFooter>&amp;C&amp;16Page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58"/>
  <sheetViews>
    <sheetView zoomScale="80" zoomScaleNormal="80" workbookViewId="0" topLeftCell="A135">
      <selection activeCell="B138" sqref="B138"/>
    </sheetView>
  </sheetViews>
  <sheetFormatPr defaultColWidth="9.140625" defaultRowHeight="21.75"/>
  <cols>
    <col min="1" max="1" width="3.28125" style="125" customWidth="1"/>
    <col min="2" max="2" width="19.57421875" style="125" customWidth="1"/>
    <col min="3" max="3" width="2.8515625" style="125" customWidth="1"/>
    <col min="4" max="4" width="8.57421875" style="125" customWidth="1"/>
    <col min="5" max="5" width="17.57421875" style="125" customWidth="1"/>
    <col min="6" max="6" width="11.57421875" style="125" customWidth="1"/>
    <col min="7" max="7" width="7.28125" style="125" customWidth="1"/>
    <col min="8" max="9" width="13.57421875" style="125" customWidth="1"/>
    <col min="10" max="10" width="10.8515625" style="125" customWidth="1"/>
    <col min="11" max="11" width="11.00390625" style="125" customWidth="1"/>
    <col min="12" max="16384" width="9.140625" style="125" customWidth="1"/>
  </cols>
  <sheetData>
    <row r="1" spans="1:11" ht="24" thickBot="1">
      <c r="A1" s="202"/>
      <c r="B1" s="129" t="s">
        <v>4</v>
      </c>
      <c r="C1" s="126"/>
      <c r="D1" s="130"/>
      <c r="E1" s="131"/>
      <c r="F1" s="132"/>
      <c r="G1" s="132"/>
      <c r="H1" s="43"/>
      <c r="I1" s="226"/>
      <c r="J1" s="128"/>
      <c r="K1" s="226"/>
    </row>
    <row r="2" spans="1:11" s="137" customFormat="1" ht="22.5" customHeight="1" thickBot="1">
      <c r="A2" s="203"/>
      <c r="B2" s="133"/>
      <c r="C2" s="134"/>
      <c r="D2" s="135"/>
      <c r="E2" s="136"/>
      <c r="F2" s="371" t="s">
        <v>207</v>
      </c>
      <c r="G2" s="372" t="s">
        <v>186</v>
      </c>
      <c r="H2" s="424" t="s">
        <v>803</v>
      </c>
      <c r="I2" s="425"/>
      <c r="J2" s="424" t="s">
        <v>804</v>
      </c>
      <c r="K2" s="425"/>
    </row>
    <row r="3" spans="1:11" s="137" customFormat="1" ht="21">
      <c r="A3" s="204" t="s">
        <v>586</v>
      </c>
      <c r="B3" s="138"/>
      <c r="C3" s="139"/>
      <c r="D3" s="140" t="s">
        <v>454</v>
      </c>
      <c r="E3" s="141" t="s">
        <v>230</v>
      </c>
      <c r="F3" s="373" t="s">
        <v>231</v>
      </c>
      <c r="G3" s="374" t="s">
        <v>232</v>
      </c>
      <c r="H3" s="269" t="s">
        <v>710</v>
      </c>
      <c r="I3" s="269" t="s">
        <v>805</v>
      </c>
      <c r="J3" s="142" t="s">
        <v>711</v>
      </c>
      <c r="K3" s="142" t="s">
        <v>711</v>
      </c>
    </row>
    <row r="4" spans="1:11" s="137" customFormat="1" ht="21.75" thickBot="1">
      <c r="A4" s="205"/>
      <c r="B4" s="143"/>
      <c r="C4" s="144"/>
      <c r="D4" s="145" t="s">
        <v>653</v>
      </c>
      <c r="E4" s="146"/>
      <c r="F4" s="375" t="s">
        <v>233</v>
      </c>
      <c r="G4" s="376" t="s">
        <v>234</v>
      </c>
      <c r="H4" s="314" t="s">
        <v>806</v>
      </c>
      <c r="I4" s="315" t="s">
        <v>807</v>
      </c>
      <c r="J4" s="315" t="s">
        <v>806</v>
      </c>
      <c r="K4" s="315" t="s">
        <v>807</v>
      </c>
    </row>
    <row r="5" spans="1:11" s="137" customFormat="1" ht="21">
      <c r="A5" s="206">
        <v>1</v>
      </c>
      <c r="B5" s="378" t="s">
        <v>248</v>
      </c>
      <c r="C5" s="147"/>
      <c r="D5" s="148" t="s">
        <v>190</v>
      </c>
      <c r="E5" s="149" t="s">
        <v>249</v>
      </c>
      <c r="F5" s="150">
        <v>100</v>
      </c>
      <c r="G5" s="122">
        <v>5</v>
      </c>
      <c r="H5" s="275">
        <v>5000000</v>
      </c>
      <c r="I5" s="275">
        <v>5000000</v>
      </c>
      <c r="J5" s="275">
        <v>250000</v>
      </c>
      <c r="K5" s="274">
        <v>100000</v>
      </c>
    </row>
    <row r="6" spans="1:11" s="137" customFormat="1" ht="21">
      <c r="A6" s="206">
        <v>2</v>
      </c>
      <c r="B6" s="378" t="s">
        <v>250</v>
      </c>
      <c r="C6" s="147"/>
      <c r="D6" s="148" t="s">
        <v>187</v>
      </c>
      <c r="E6" s="149" t="s">
        <v>251</v>
      </c>
      <c r="F6" s="150">
        <v>820</v>
      </c>
      <c r="G6" s="122">
        <v>12.13</v>
      </c>
      <c r="H6" s="275">
        <v>167744689.87</v>
      </c>
      <c r="I6" s="275"/>
      <c r="J6" s="275">
        <v>0</v>
      </c>
      <c r="K6" s="275"/>
    </row>
    <row r="7" spans="1:11" s="137" customFormat="1" ht="21">
      <c r="A7" s="206"/>
      <c r="B7" s="378"/>
      <c r="C7" s="147"/>
      <c r="D7" s="148"/>
      <c r="E7" s="149" t="s">
        <v>588</v>
      </c>
      <c r="F7" s="150">
        <v>820</v>
      </c>
      <c r="G7" s="122">
        <v>5.1</v>
      </c>
      <c r="H7" s="275"/>
      <c r="I7" s="275">
        <v>41803920</v>
      </c>
      <c r="J7" s="275"/>
      <c r="K7" s="274" t="s">
        <v>455</v>
      </c>
    </row>
    <row r="8" spans="1:11" s="137" customFormat="1" ht="21">
      <c r="A8" s="206">
        <v>3</v>
      </c>
      <c r="B8" s="378" t="s">
        <v>252</v>
      </c>
      <c r="C8" s="147"/>
      <c r="D8" s="148" t="s">
        <v>190</v>
      </c>
      <c r="E8" s="149" t="s">
        <v>456</v>
      </c>
      <c r="F8" s="150">
        <v>40</v>
      </c>
      <c r="G8" s="122">
        <v>19</v>
      </c>
      <c r="H8" s="275">
        <v>7600000</v>
      </c>
      <c r="I8" s="275">
        <v>7600000</v>
      </c>
      <c r="J8" s="275">
        <v>760000</v>
      </c>
      <c r="K8" s="274" t="s">
        <v>455</v>
      </c>
    </row>
    <row r="9" spans="1:11" s="137" customFormat="1" ht="21">
      <c r="A9" s="206"/>
      <c r="B9" s="378"/>
      <c r="C9" s="147"/>
      <c r="D9" s="148"/>
      <c r="E9" s="149" t="s">
        <v>457</v>
      </c>
      <c r="F9" s="150"/>
      <c r="G9" s="122"/>
      <c r="H9" s="275"/>
      <c r="I9" s="275"/>
      <c r="J9" s="275"/>
      <c r="K9" s="274"/>
    </row>
    <row r="10" spans="1:11" s="137" customFormat="1" ht="21">
      <c r="A10" s="206">
        <v>4</v>
      </c>
      <c r="B10" s="378" t="s">
        <v>253</v>
      </c>
      <c r="C10" s="147"/>
      <c r="D10" s="148" t="s">
        <v>190</v>
      </c>
      <c r="E10" s="149" t="s">
        <v>242</v>
      </c>
      <c r="F10" s="150">
        <v>100</v>
      </c>
      <c r="G10" s="122">
        <v>7</v>
      </c>
      <c r="H10" s="275">
        <v>10264800</v>
      </c>
      <c r="I10" s="275">
        <v>10264800</v>
      </c>
      <c r="J10" s="275">
        <v>700000</v>
      </c>
      <c r="K10" s="274">
        <v>700000</v>
      </c>
    </row>
    <row r="11" spans="1:11" s="137" customFormat="1" ht="21">
      <c r="A11" s="206">
        <v>5</v>
      </c>
      <c r="B11" s="378" t="s">
        <v>254</v>
      </c>
      <c r="C11" s="147"/>
      <c r="D11" s="148" t="s">
        <v>189</v>
      </c>
      <c r="E11" s="149" t="s">
        <v>255</v>
      </c>
      <c r="F11" s="150">
        <v>50</v>
      </c>
      <c r="G11" s="122">
        <v>6</v>
      </c>
      <c r="H11" s="275">
        <v>3000000</v>
      </c>
      <c r="I11" s="275">
        <v>3000000</v>
      </c>
      <c r="J11" s="275">
        <v>0</v>
      </c>
      <c r="K11" s="274" t="s">
        <v>455</v>
      </c>
    </row>
    <row r="12" spans="1:11" s="137" customFormat="1" ht="21">
      <c r="A12" s="206">
        <v>6</v>
      </c>
      <c r="B12" s="378" t="s">
        <v>256</v>
      </c>
      <c r="C12" s="147"/>
      <c r="D12" s="151" t="s">
        <v>187</v>
      </c>
      <c r="E12" s="152" t="s">
        <v>257</v>
      </c>
      <c r="F12" s="150">
        <v>10</v>
      </c>
      <c r="G12" s="122">
        <v>19</v>
      </c>
      <c r="H12" s="275">
        <v>279543.2</v>
      </c>
      <c r="I12" s="275">
        <v>279543.2</v>
      </c>
      <c r="J12" s="275">
        <v>0</v>
      </c>
      <c r="K12" s="274" t="s">
        <v>455</v>
      </c>
    </row>
    <row r="13" spans="1:11" s="137" customFormat="1" ht="21">
      <c r="A13" s="206">
        <v>7</v>
      </c>
      <c r="B13" s="377" t="s">
        <v>258</v>
      </c>
      <c r="C13" s="153"/>
      <c r="D13" s="154" t="s">
        <v>643</v>
      </c>
      <c r="E13" s="155" t="s">
        <v>259</v>
      </c>
      <c r="F13" s="156">
        <v>270</v>
      </c>
      <c r="G13" s="157">
        <v>19.58</v>
      </c>
      <c r="H13" s="276">
        <v>22559272.779999997</v>
      </c>
      <c r="I13" s="276">
        <v>22559272.779999997</v>
      </c>
      <c r="J13" s="276">
        <v>0</v>
      </c>
      <c r="K13" s="274" t="s">
        <v>455</v>
      </c>
    </row>
    <row r="14" spans="1:11" s="137" customFormat="1" ht="21">
      <c r="A14" s="206">
        <v>8</v>
      </c>
      <c r="B14" s="378" t="s">
        <v>260</v>
      </c>
      <c r="C14" s="147"/>
      <c r="D14" s="151" t="s">
        <v>187</v>
      </c>
      <c r="E14" s="149" t="s">
        <v>261</v>
      </c>
      <c r="F14" s="150">
        <v>10</v>
      </c>
      <c r="G14" s="122">
        <v>6</v>
      </c>
      <c r="H14" s="275">
        <v>2435000</v>
      </c>
      <c r="I14" s="275">
        <v>2435000</v>
      </c>
      <c r="J14" s="275">
        <v>720000</v>
      </c>
      <c r="K14" s="274">
        <v>1200000</v>
      </c>
    </row>
    <row r="15" spans="1:11" s="137" customFormat="1" ht="21">
      <c r="A15" s="206">
        <v>9</v>
      </c>
      <c r="B15" s="378" t="s">
        <v>262</v>
      </c>
      <c r="C15" s="147"/>
      <c r="D15" s="148" t="s">
        <v>187</v>
      </c>
      <c r="E15" s="152" t="s">
        <v>263</v>
      </c>
      <c r="F15" s="150">
        <v>88</v>
      </c>
      <c r="G15" s="122">
        <v>8</v>
      </c>
      <c r="H15" s="275">
        <v>7040000</v>
      </c>
      <c r="I15" s="275">
        <v>7040000</v>
      </c>
      <c r="J15" s="275">
        <v>2464000</v>
      </c>
      <c r="K15" s="274">
        <v>1760000</v>
      </c>
    </row>
    <row r="16" spans="1:11" s="137" customFormat="1" ht="21">
      <c r="A16" s="206"/>
      <c r="B16" s="378"/>
      <c r="C16" s="147"/>
      <c r="D16" s="158"/>
      <c r="E16" s="149" t="s">
        <v>264</v>
      </c>
      <c r="F16" s="150"/>
      <c r="G16" s="122"/>
      <c r="H16" s="275"/>
      <c r="I16" s="275"/>
      <c r="J16" s="275"/>
      <c r="K16" s="275"/>
    </row>
    <row r="17" spans="1:11" s="137" customFormat="1" ht="21">
      <c r="A17" s="206">
        <v>10</v>
      </c>
      <c r="B17" s="378" t="s">
        <v>265</v>
      </c>
      <c r="C17" s="147"/>
      <c r="D17" s="148" t="s">
        <v>650</v>
      </c>
      <c r="E17" s="152" t="s">
        <v>266</v>
      </c>
      <c r="F17" s="150">
        <v>237.5</v>
      </c>
      <c r="G17" s="122">
        <v>11.74</v>
      </c>
      <c r="H17" s="275">
        <v>26539112</v>
      </c>
      <c r="I17" s="275">
        <v>26539112</v>
      </c>
      <c r="J17" s="274">
        <v>1394500</v>
      </c>
      <c r="K17" s="274" t="s">
        <v>455</v>
      </c>
    </row>
    <row r="18" spans="1:11" s="137" customFormat="1" ht="21">
      <c r="A18" s="206">
        <v>11</v>
      </c>
      <c r="B18" s="378" t="s">
        <v>267</v>
      </c>
      <c r="C18" s="147"/>
      <c r="D18" s="148" t="s">
        <v>189</v>
      </c>
      <c r="E18" s="149" t="s">
        <v>458</v>
      </c>
      <c r="F18" s="150">
        <v>5</v>
      </c>
      <c r="G18" s="122">
        <v>6</v>
      </c>
      <c r="H18" s="275">
        <v>300000</v>
      </c>
      <c r="I18" s="275">
        <v>300000</v>
      </c>
      <c r="J18" s="274" t="s">
        <v>455</v>
      </c>
      <c r="K18" s="274" t="s">
        <v>455</v>
      </c>
    </row>
    <row r="19" spans="1:11" s="137" customFormat="1" ht="21">
      <c r="A19" s="206"/>
      <c r="B19" s="378"/>
      <c r="C19" s="147"/>
      <c r="D19" s="148"/>
      <c r="E19" s="149" t="s">
        <v>459</v>
      </c>
      <c r="F19" s="150"/>
      <c r="G19" s="122"/>
      <c r="H19" s="275"/>
      <c r="I19" s="275"/>
      <c r="J19" s="274"/>
      <c r="K19" s="274"/>
    </row>
    <row r="20" spans="1:11" s="137" customFormat="1" ht="21">
      <c r="A20" s="206">
        <v>12</v>
      </c>
      <c r="B20" s="378" t="s">
        <v>268</v>
      </c>
      <c r="C20" s="147"/>
      <c r="D20" s="148" t="s">
        <v>190</v>
      </c>
      <c r="E20" s="149" t="s">
        <v>269</v>
      </c>
      <c r="F20" s="150">
        <v>200</v>
      </c>
      <c r="G20" s="122">
        <v>14</v>
      </c>
      <c r="H20" s="275">
        <v>27273400</v>
      </c>
      <c r="I20" s="275">
        <v>27273400</v>
      </c>
      <c r="J20" s="274" t="s">
        <v>455</v>
      </c>
      <c r="K20" s="274" t="s">
        <v>455</v>
      </c>
    </row>
    <row r="21" spans="1:11" s="137" customFormat="1" ht="21">
      <c r="A21" s="206">
        <v>13</v>
      </c>
      <c r="B21" s="378" t="s">
        <v>270</v>
      </c>
      <c r="C21" s="147"/>
      <c r="D21" s="148" t="s">
        <v>190</v>
      </c>
      <c r="E21" s="149" t="s">
        <v>271</v>
      </c>
      <c r="F21" s="150">
        <v>20</v>
      </c>
      <c r="G21" s="122">
        <v>6.25</v>
      </c>
      <c r="H21" s="275">
        <v>1250000</v>
      </c>
      <c r="I21" s="275">
        <v>1250000</v>
      </c>
      <c r="J21" s="274" t="s">
        <v>455</v>
      </c>
      <c r="K21" s="274" t="s">
        <v>455</v>
      </c>
    </row>
    <row r="22" spans="1:11" s="137" customFormat="1" ht="21">
      <c r="A22" s="206">
        <v>14</v>
      </c>
      <c r="B22" s="378" t="s">
        <v>272</v>
      </c>
      <c r="C22" s="147"/>
      <c r="D22" s="148" t="s">
        <v>190</v>
      </c>
      <c r="E22" s="149" t="s">
        <v>273</v>
      </c>
      <c r="F22" s="150">
        <v>20</v>
      </c>
      <c r="G22" s="122">
        <v>10</v>
      </c>
      <c r="H22" s="275">
        <v>2000000</v>
      </c>
      <c r="I22" s="275">
        <v>2000000</v>
      </c>
      <c r="J22" s="274">
        <v>200000</v>
      </c>
      <c r="K22" s="274" t="s">
        <v>455</v>
      </c>
    </row>
    <row r="23" spans="1:11" s="137" customFormat="1" ht="21">
      <c r="A23" s="206">
        <v>15</v>
      </c>
      <c r="B23" s="378" t="s">
        <v>274</v>
      </c>
      <c r="C23" s="147"/>
      <c r="D23" s="148" t="s">
        <v>190</v>
      </c>
      <c r="E23" s="149" t="s">
        <v>275</v>
      </c>
      <c r="F23" s="150">
        <v>60</v>
      </c>
      <c r="G23" s="122">
        <v>10</v>
      </c>
      <c r="H23" s="275">
        <v>6000000</v>
      </c>
      <c r="I23" s="275">
        <v>6000000</v>
      </c>
      <c r="J23" s="274">
        <v>1200000</v>
      </c>
      <c r="K23" s="274">
        <v>1200000</v>
      </c>
    </row>
    <row r="24" spans="1:11" s="137" customFormat="1" ht="21">
      <c r="A24" s="206">
        <v>16</v>
      </c>
      <c r="B24" s="378" t="s">
        <v>276</v>
      </c>
      <c r="C24" s="147"/>
      <c r="D24" s="148" t="s">
        <v>190</v>
      </c>
      <c r="E24" s="149" t="s">
        <v>277</v>
      </c>
      <c r="F24" s="150">
        <v>120</v>
      </c>
      <c r="G24" s="122">
        <v>10</v>
      </c>
      <c r="H24" s="275">
        <v>12000000</v>
      </c>
      <c r="I24" s="275">
        <v>12000000</v>
      </c>
      <c r="J24" s="274" t="s">
        <v>455</v>
      </c>
      <c r="K24" s="274">
        <v>600000</v>
      </c>
    </row>
    <row r="25" spans="1:11" s="137" customFormat="1" ht="21">
      <c r="A25" s="206">
        <v>17</v>
      </c>
      <c r="B25" s="378" t="s">
        <v>164</v>
      </c>
      <c r="C25" s="147"/>
      <c r="D25" s="148" t="s">
        <v>387</v>
      </c>
      <c r="E25" s="149" t="s">
        <v>278</v>
      </c>
      <c r="F25" s="150">
        <v>50</v>
      </c>
      <c r="G25" s="122">
        <v>14</v>
      </c>
      <c r="H25" s="275">
        <v>7000000</v>
      </c>
      <c r="I25" s="275"/>
      <c r="J25" s="274" t="s">
        <v>455</v>
      </c>
      <c r="K25" s="274"/>
    </row>
    <row r="26" spans="1:11" s="137" customFormat="1" ht="21">
      <c r="A26" s="206"/>
      <c r="B26" s="378" t="s">
        <v>165</v>
      </c>
      <c r="C26" s="147"/>
      <c r="D26" s="148" t="s">
        <v>187</v>
      </c>
      <c r="E26" s="149" t="s">
        <v>588</v>
      </c>
      <c r="F26" s="150">
        <v>50</v>
      </c>
      <c r="G26" s="122">
        <v>14</v>
      </c>
      <c r="H26" s="275"/>
      <c r="I26" s="275">
        <v>7000000</v>
      </c>
      <c r="J26" s="274"/>
      <c r="K26" s="274">
        <v>0</v>
      </c>
    </row>
    <row r="27" spans="1:11" s="137" customFormat="1" ht="21">
      <c r="A27" s="206">
        <v>18</v>
      </c>
      <c r="B27" s="378" t="s">
        <v>279</v>
      </c>
      <c r="C27" s="147"/>
      <c r="D27" s="148" t="s">
        <v>187</v>
      </c>
      <c r="E27" s="149" t="s">
        <v>280</v>
      </c>
      <c r="F27" s="150">
        <v>20</v>
      </c>
      <c r="G27" s="122">
        <v>10</v>
      </c>
      <c r="H27" s="275">
        <v>2000000</v>
      </c>
      <c r="I27" s="275">
        <v>2000000</v>
      </c>
      <c r="J27" s="274">
        <v>700000</v>
      </c>
      <c r="K27" s="274">
        <v>700000</v>
      </c>
    </row>
    <row r="28" spans="1:11" s="137" customFormat="1" ht="21">
      <c r="A28" s="206">
        <v>19</v>
      </c>
      <c r="B28" s="378" t="s">
        <v>281</v>
      </c>
      <c r="C28" s="147"/>
      <c r="D28" s="148" t="s">
        <v>187</v>
      </c>
      <c r="E28" s="149" t="s">
        <v>282</v>
      </c>
      <c r="F28" s="150">
        <v>21</v>
      </c>
      <c r="G28" s="122">
        <v>7.62</v>
      </c>
      <c r="H28" s="275">
        <v>1600000</v>
      </c>
      <c r="I28" s="275">
        <v>1600000</v>
      </c>
      <c r="J28" s="274" t="s">
        <v>455</v>
      </c>
      <c r="K28" s="274" t="s">
        <v>455</v>
      </c>
    </row>
    <row r="29" spans="1:11" s="137" customFormat="1" ht="21">
      <c r="A29" s="206">
        <v>20</v>
      </c>
      <c r="B29" s="378" t="s">
        <v>283</v>
      </c>
      <c r="C29" s="147"/>
      <c r="D29" s="148" t="s">
        <v>190</v>
      </c>
      <c r="E29" s="149" t="s">
        <v>284</v>
      </c>
      <c r="F29" s="150">
        <v>81</v>
      </c>
      <c r="G29" s="122">
        <v>13.59</v>
      </c>
      <c r="H29" s="275">
        <v>10817496</v>
      </c>
      <c r="I29" s="275">
        <v>10817496</v>
      </c>
      <c r="J29" s="274" t="s">
        <v>455</v>
      </c>
      <c r="K29" s="274" t="s">
        <v>455</v>
      </c>
    </row>
    <row r="30" spans="1:11" s="137" customFormat="1" ht="21">
      <c r="A30" s="206">
        <v>21</v>
      </c>
      <c r="B30" s="378" t="s">
        <v>285</v>
      </c>
      <c r="C30" s="147"/>
      <c r="D30" s="148" t="s">
        <v>190</v>
      </c>
      <c r="E30" s="149" t="s">
        <v>286</v>
      </c>
      <c r="F30" s="150">
        <v>8</v>
      </c>
      <c r="G30" s="122">
        <v>6.38</v>
      </c>
      <c r="H30" s="275">
        <v>510000</v>
      </c>
      <c r="I30" s="275">
        <v>510000</v>
      </c>
      <c r="J30" s="274" t="s">
        <v>455</v>
      </c>
      <c r="K30" s="274" t="s">
        <v>455</v>
      </c>
    </row>
    <row r="31" spans="1:11" s="137" customFormat="1" ht="21">
      <c r="A31" s="206">
        <v>22</v>
      </c>
      <c r="B31" s="378" t="s">
        <v>287</v>
      </c>
      <c r="C31" s="147"/>
      <c r="D31" s="148" t="s">
        <v>190</v>
      </c>
      <c r="E31" s="149" t="s">
        <v>288</v>
      </c>
      <c r="F31" s="150">
        <v>82</v>
      </c>
      <c r="G31" s="122">
        <v>10</v>
      </c>
      <c r="H31" s="275">
        <v>12482860</v>
      </c>
      <c r="I31" s="275">
        <v>12482860</v>
      </c>
      <c r="J31" s="275">
        <v>0</v>
      </c>
      <c r="K31" s="274">
        <v>1230000</v>
      </c>
    </row>
    <row r="32" spans="1:11" s="137" customFormat="1" ht="21">
      <c r="A32" s="206">
        <v>23</v>
      </c>
      <c r="B32" s="378" t="s">
        <v>289</v>
      </c>
      <c r="C32" s="147"/>
      <c r="D32" s="148" t="s">
        <v>190</v>
      </c>
      <c r="E32" s="149" t="s">
        <v>460</v>
      </c>
      <c r="F32" s="150">
        <v>60</v>
      </c>
      <c r="G32" s="122">
        <v>8</v>
      </c>
      <c r="H32" s="275">
        <v>4800000</v>
      </c>
      <c r="I32" s="275">
        <v>4800000</v>
      </c>
      <c r="J32" s="275">
        <v>1200000</v>
      </c>
      <c r="K32" s="274">
        <v>1680000</v>
      </c>
    </row>
    <row r="33" spans="1:11" s="137" customFormat="1" ht="21">
      <c r="A33" s="206"/>
      <c r="B33" s="378"/>
      <c r="C33" s="147"/>
      <c r="D33" s="158"/>
      <c r="E33" s="149" t="s">
        <v>461</v>
      </c>
      <c r="F33" s="150"/>
      <c r="G33" s="122"/>
      <c r="H33" s="275"/>
      <c r="I33" s="275"/>
      <c r="J33" s="275"/>
      <c r="K33" s="275"/>
    </row>
    <row r="34" spans="1:11" s="137" customFormat="1" ht="21">
      <c r="A34" s="206"/>
      <c r="B34" s="378"/>
      <c r="C34" s="147"/>
      <c r="D34" s="158"/>
      <c r="E34" s="149" t="s">
        <v>462</v>
      </c>
      <c r="F34" s="150"/>
      <c r="G34" s="122"/>
      <c r="H34" s="275"/>
      <c r="I34" s="275"/>
      <c r="J34" s="275"/>
      <c r="K34" s="275"/>
    </row>
    <row r="35" spans="1:11" s="137" customFormat="1" ht="21">
      <c r="A35" s="206">
        <v>24</v>
      </c>
      <c r="B35" s="378" t="s">
        <v>300</v>
      </c>
      <c r="C35" s="147"/>
      <c r="D35" s="151" t="s">
        <v>187</v>
      </c>
      <c r="E35" s="149" t="s">
        <v>301</v>
      </c>
      <c r="F35" s="150">
        <v>40</v>
      </c>
      <c r="G35" s="122">
        <v>12.5</v>
      </c>
      <c r="H35" s="275">
        <v>5000000</v>
      </c>
      <c r="I35" s="275">
        <v>5000000</v>
      </c>
      <c r="J35" s="275">
        <v>5000000</v>
      </c>
      <c r="K35" s="274">
        <v>5000000</v>
      </c>
    </row>
    <row r="36" spans="1:11" s="137" customFormat="1" ht="21">
      <c r="A36" s="206">
        <v>25</v>
      </c>
      <c r="B36" s="378" t="s">
        <v>302</v>
      </c>
      <c r="C36" s="147"/>
      <c r="D36" s="148" t="s">
        <v>187</v>
      </c>
      <c r="E36" s="149" t="s">
        <v>301</v>
      </c>
      <c r="F36" s="150">
        <v>10</v>
      </c>
      <c r="G36" s="122">
        <v>12</v>
      </c>
      <c r="H36" s="275">
        <v>1200000</v>
      </c>
      <c r="I36" s="275">
        <v>1200000</v>
      </c>
      <c r="J36" s="275">
        <v>1200000</v>
      </c>
      <c r="K36" s="274">
        <v>1200000</v>
      </c>
    </row>
    <row r="37" spans="1:11" s="137" customFormat="1" ht="21">
      <c r="A37" s="206">
        <v>26</v>
      </c>
      <c r="B37" s="378" t="s">
        <v>303</v>
      </c>
      <c r="C37" s="147"/>
      <c r="D37" s="151" t="s">
        <v>187</v>
      </c>
      <c r="E37" s="149" t="s">
        <v>304</v>
      </c>
      <c r="F37" s="150">
        <v>100</v>
      </c>
      <c r="G37" s="122">
        <v>7.8</v>
      </c>
      <c r="H37" s="275">
        <v>7980000</v>
      </c>
      <c r="I37" s="275">
        <v>7980000</v>
      </c>
      <c r="J37" s="275">
        <v>0</v>
      </c>
      <c r="K37" s="274" t="s">
        <v>455</v>
      </c>
    </row>
    <row r="38" spans="1:11" s="137" customFormat="1" ht="21">
      <c r="A38" s="206">
        <v>27</v>
      </c>
      <c r="B38" s="377" t="s">
        <v>305</v>
      </c>
      <c r="C38" s="153"/>
      <c r="D38" s="151" t="s">
        <v>187</v>
      </c>
      <c r="E38" s="155" t="s">
        <v>306</v>
      </c>
      <c r="F38" s="156">
        <v>300</v>
      </c>
      <c r="G38" s="157">
        <v>12</v>
      </c>
      <c r="H38" s="276">
        <v>36000000</v>
      </c>
      <c r="I38" s="276">
        <v>36000000</v>
      </c>
      <c r="J38" s="276">
        <v>3600000</v>
      </c>
      <c r="K38" s="274">
        <v>5400000</v>
      </c>
    </row>
    <row r="39" spans="1:11" s="137" customFormat="1" ht="21">
      <c r="A39" s="206">
        <v>28</v>
      </c>
      <c r="B39" s="377" t="s">
        <v>463</v>
      </c>
      <c r="C39" s="153"/>
      <c r="D39" s="151" t="s">
        <v>187</v>
      </c>
      <c r="E39" s="155" t="s">
        <v>464</v>
      </c>
      <c r="F39" s="156">
        <v>120</v>
      </c>
      <c r="G39" s="157">
        <v>7.8</v>
      </c>
      <c r="H39" s="276">
        <v>9360000</v>
      </c>
      <c r="I39" s="276">
        <v>9360000</v>
      </c>
      <c r="J39" s="276">
        <v>0</v>
      </c>
      <c r="K39" s="274" t="s">
        <v>455</v>
      </c>
    </row>
    <row r="40" spans="1:11" s="137" customFormat="1" ht="21">
      <c r="A40" s="206"/>
      <c r="B40" s="377" t="s">
        <v>465</v>
      </c>
      <c r="C40" s="153"/>
      <c r="D40" s="151"/>
      <c r="E40" s="155" t="s">
        <v>459</v>
      </c>
      <c r="F40" s="156"/>
      <c r="G40" s="157"/>
      <c r="H40" s="276"/>
      <c r="I40" s="274"/>
      <c r="J40" s="276"/>
      <c r="K40" s="274"/>
    </row>
    <row r="41" spans="1:11" s="137" customFormat="1" ht="21">
      <c r="A41" s="206">
        <v>29</v>
      </c>
      <c r="B41" s="377" t="s">
        <v>307</v>
      </c>
      <c r="C41" s="153"/>
      <c r="D41" s="151" t="s">
        <v>187</v>
      </c>
      <c r="E41" s="155" t="s">
        <v>308</v>
      </c>
      <c r="F41" s="156">
        <v>100</v>
      </c>
      <c r="G41" s="157">
        <v>6</v>
      </c>
      <c r="H41" s="276">
        <v>6000000</v>
      </c>
      <c r="I41" s="276">
        <v>6000000</v>
      </c>
      <c r="J41" s="276">
        <v>1200000</v>
      </c>
      <c r="K41" s="274">
        <v>1200000</v>
      </c>
    </row>
    <row r="42" spans="1:11" s="137" customFormat="1" ht="21">
      <c r="A42" s="216"/>
      <c r="B42" s="217"/>
      <c r="C42" s="218"/>
      <c r="D42" s="219"/>
      <c r="E42" s="217"/>
      <c r="F42" s="220"/>
      <c r="G42" s="220"/>
      <c r="H42" s="285"/>
      <c r="I42" s="277"/>
      <c r="J42" s="285"/>
      <c r="K42" s="277"/>
    </row>
    <row r="43" spans="1:11" ht="24" thickBot="1">
      <c r="A43" s="202"/>
      <c r="B43" s="129" t="s">
        <v>5</v>
      </c>
      <c r="C43" s="126"/>
      <c r="D43" s="130"/>
      <c r="E43" s="131"/>
      <c r="F43" s="132"/>
      <c r="G43" s="132"/>
      <c r="H43" s="278"/>
      <c r="I43" s="278"/>
      <c r="J43" s="279"/>
      <c r="K43" s="278"/>
    </row>
    <row r="44" spans="1:11" s="137" customFormat="1" ht="22.5" customHeight="1" thickBot="1">
      <c r="A44" s="203"/>
      <c r="B44" s="133"/>
      <c r="C44" s="134"/>
      <c r="D44" s="135"/>
      <c r="E44" s="136"/>
      <c r="F44" s="371" t="s">
        <v>207</v>
      </c>
      <c r="G44" s="372" t="s">
        <v>186</v>
      </c>
      <c r="H44" s="424" t="s">
        <v>803</v>
      </c>
      <c r="I44" s="425"/>
      <c r="J44" s="424" t="s">
        <v>804</v>
      </c>
      <c r="K44" s="425"/>
    </row>
    <row r="45" spans="1:11" s="137" customFormat="1" ht="21">
      <c r="A45" s="204" t="s">
        <v>586</v>
      </c>
      <c r="B45" s="138"/>
      <c r="C45" s="139"/>
      <c r="D45" s="140" t="s">
        <v>454</v>
      </c>
      <c r="E45" s="141" t="s">
        <v>230</v>
      </c>
      <c r="F45" s="373" t="s">
        <v>231</v>
      </c>
      <c r="G45" s="374" t="s">
        <v>232</v>
      </c>
      <c r="H45" s="269" t="s">
        <v>710</v>
      </c>
      <c r="I45" s="269" t="s">
        <v>805</v>
      </c>
      <c r="J45" s="142" t="s">
        <v>711</v>
      </c>
      <c r="K45" s="142" t="s">
        <v>711</v>
      </c>
    </row>
    <row r="46" spans="1:11" s="137" customFormat="1" ht="21.75" thickBot="1">
      <c r="A46" s="205"/>
      <c r="B46" s="143"/>
      <c r="C46" s="144"/>
      <c r="D46" s="145" t="s">
        <v>653</v>
      </c>
      <c r="E46" s="146"/>
      <c r="F46" s="375" t="s">
        <v>233</v>
      </c>
      <c r="G46" s="376" t="s">
        <v>234</v>
      </c>
      <c r="H46" s="314" t="s">
        <v>806</v>
      </c>
      <c r="I46" s="315" t="s">
        <v>807</v>
      </c>
      <c r="J46" s="315" t="s">
        <v>806</v>
      </c>
      <c r="K46" s="315" t="s">
        <v>807</v>
      </c>
    </row>
    <row r="47" spans="1:11" s="137" customFormat="1" ht="21">
      <c r="A47" s="208">
        <v>30</v>
      </c>
      <c r="B47" s="382" t="s">
        <v>309</v>
      </c>
      <c r="C47" s="221"/>
      <c r="D47" s="222" t="s">
        <v>187</v>
      </c>
      <c r="E47" s="223" t="s">
        <v>310</v>
      </c>
      <c r="F47" s="224">
        <v>126</v>
      </c>
      <c r="G47" s="225">
        <v>10.75</v>
      </c>
      <c r="H47" s="286">
        <v>14162504.36</v>
      </c>
      <c r="I47" s="286">
        <v>14162504.36</v>
      </c>
      <c r="J47" s="286">
        <v>2031750</v>
      </c>
      <c r="K47" s="281">
        <v>2709000</v>
      </c>
    </row>
    <row r="48" spans="1:11" s="137" customFormat="1" ht="21">
      <c r="A48" s="206">
        <v>31</v>
      </c>
      <c r="B48" s="377" t="s">
        <v>166</v>
      </c>
      <c r="C48" s="153"/>
      <c r="D48" s="151" t="s">
        <v>187</v>
      </c>
      <c r="E48" s="155" t="s">
        <v>311</v>
      </c>
      <c r="F48" s="156">
        <v>30</v>
      </c>
      <c r="G48" s="157">
        <v>7.5</v>
      </c>
      <c r="H48" s="276">
        <v>3000000</v>
      </c>
      <c r="I48" s="276">
        <v>3000000</v>
      </c>
      <c r="J48" s="276">
        <v>0</v>
      </c>
      <c r="K48" s="274" t="s">
        <v>455</v>
      </c>
    </row>
    <row r="49" spans="1:11" s="137" customFormat="1" ht="21">
      <c r="A49" s="206"/>
      <c r="B49" s="377" t="s">
        <v>167</v>
      </c>
      <c r="C49" s="153"/>
      <c r="D49" s="151"/>
      <c r="E49" s="155"/>
      <c r="F49" s="156"/>
      <c r="G49" s="157"/>
      <c r="H49" s="276"/>
      <c r="I49" s="276"/>
      <c r="J49" s="276"/>
      <c r="K49" s="274"/>
    </row>
    <row r="50" spans="1:11" s="137" customFormat="1" ht="21">
      <c r="A50" s="206">
        <v>32</v>
      </c>
      <c r="B50" s="378" t="s">
        <v>312</v>
      </c>
      <c r="C50" s="147"/>
      <c r="D50" s="151" t="s">
        <v>187</v>
      </c>
      <c r="E50" s="149" t="s">
        <v>313</v>
      </c>
      <c r="F50" s="150">
        <v>145</v>
      </c>
      <c r="G50" s="122">
        <v>9</v>
      </c>
      <c r="H50" s="275">
        <v>13050000</v>
      </c>
      <c r="I50" s="275">
        <v>13050000</v>
      </c>
      <c r="J50" s="275">
        <v>0</v>
      </c>
      <c r="K50" s="274" t="s">
        <v>455</v>
      </c>
    </row>
    <row r="51" spans="1:11" s="137" customFormat="1" ht="21">
      <c r="A51" s="206">
        <v>33</v>
      </c>
      <c r="B51" s="378" t="s">
        <v>466</v>
      </c>
      <c r="C51" s="147" t="s">
        <v>467</v>
      </c>
      <c r="D51" s="151" t="s">
        <v>187</v>
      </c>
      <c r="E51" s="149" t="s">
        <v>314</v>
      </c>
      <c r="F51" s="316" t="s">
        <v>394</v>
      </c>
      <c r="G51" s="122">
        <v>10</v>
      </c>
      <c r="H51" s="275">
        <v>5046500</v>
      </c>
      <c r="I51" s="275">
        <v>5046500</v>
      </c>
      <c r="J51" s="275">
        <v>0</v>
      </c>
      <c r="K51" s="274" t="s">
        <v>455</v>
      </c>
    </row>
    <row r="52" spans="1:11" s="137" customFormat="1" ht="21.75" customHeight="1">
      <c r="A52" s="206"/>
      <c r="B52" s="378"/>
      <c r="C52" s="147"/>
      <c r="D52" s="158"/>
      <c r="E52" s="159"/>
      <c r="F52" s="426" t="s">
        <v>315</v>
      </c>
      <c r="G52" s="427"/>
      <c r="H52" s="427"/>
      <c r="I52" s="427"/>
      <c r="J52" s="427"/>
      <c r="K52" s="428"/>
    </row>
    <row r="53" spans="1:11" s="137" customFormat="1" ht="21">
      <c r="A53" s="206">
        <v>34</v>
      </c>
      <c r="B53" s="378" t="s">
        <v>468</v>
      </c>
      <c r="C53" s="147"/>
      <c r="D53" s="151" t="s">
        <v>187</v>
      </c>
      <c r="E53" s="149" t="s">
        <v>469</v>
      </c>
      <c r="F53" s="150">
        <v>40</v>
      </c>
      <c r="G53" s="122">
        <v>5</v>
      </c>
      <c r="H53" s="275">
        <v>2000000</v>
      </c>
      <c r="I53" s="275">
        <v>2000000</v>
      </c>
      <c r="J53" s="274" t="s">
        <v>455</v>
      </c>
      <c r="K53" s="274" t="s">
        <v>455</v>
      </c>
    </row>
    <row r="54" spans="1:11" s="137" customFormat="1" ht="21">
      <c r="A54" s="206"/>
      <c r="B54" s="378" t="s">
        <v>470</v>
      </c>
      <c r="C54" s="147"/>
      <c r="D54" s="158"/>
      <c r="E54" s="149" t="s">
        <v>471</v>
      </c>
      <c r="F54" s="150"/>
      <c r="G54" s="122"/>
      <c r="H54" s="275"/>
      <c r="I54" s="275"/>
      <c r="J54" s="275"/>
      <c r="K54" s="275"/>
    </row>
    <row r="55" spans="1:11" s="137" customFormat="1" ht="21">
      <c r="A55" s="206">
        <v>35</v>
      </c>
      <c r="B55" s="378" t="s">
        <v>316</v>
      </c>
      <c r="C55" s="147"/>
      <c r="D55" s="151" t="s">
        <v>187</v>
      </c>
      <c r="E55" s="149" t="s">
        <v>314</v>
      </c>
      <c r="F55" s="150">
        <v>310</v>
      </c>
      <c r="G55" s="122">
        <v>10</v>
      </c>
      <c r="H55" s="275">
        <v>27002500</v>
      </c>
      <c r="I55" s="275">
        <v>27002500</v>
      </c>
      <c r="J55" s="274" t="s">
        <v>455</v>
      </c>
      <c r="K55" s="274" t="s">
        <v>455</v>
      </c>
    </row>
    <row r="56" spans="1:11" s="137" customFormat="1" ht="21">
      <c r="A56" s="206">
        <v>36</v>
      </c>
      <c r="B56" s="378" t="s">
        <v>317</v>
      </c>
      <c r="C56" s="147"/>
      <c r="D56" s="151" t="s">
        <v>387</v>
      </c>
      <c r="E56" s="149" t="s">
        <v>318</v>
      </c>
      <c r="F56" s="150">
        <v>20</v>
      </c>
      <c r="G56" s="122">
        <v>19</v>
      </c>
      <c r="H56" s="275">
        <v>3800000</v>
      </c>
      <c r="I56" s="275"/>
      <c r="J56" s="274" t="s">
        <v>455</v>
      </c>
      <c r="K56" s="274"/>
    </row>
    <row r="57" spans="1:11" s="137" customFormat="1" ht="21">
      <c r="A57" s="206"/>
      <c r="B57" s="378"/>
      <c r="C57" s="147"/>
      <c r="D57" s="151" t="s">
        <v>187</v>
      </c>
      <c r="E57" s="149" t="s">
        <v>712</v>
      </c>
      <c r="F57" s="150">
        <v>20</v>
      </c>
      <c r="G57" s="122">
        <v>19</v>
      </c>
      <c r="H57" s="275"/>
      <c r="I57" s="275">
        <v>3800000</v>
      </c>
      <c r="J57" s="274"/>
      <c r="K57" s="274">
        <v>0</v>
      </c>
    </row>
    <row r="58" spans="1:11" s="137" customFormat="1" ht="21">
      <c r="A58" s="206">
        <v>37</v>
      </c>
      <c r="B58" s="378" t="s">
        <v>472</v>
      </c>
      <c r="C58" s="147" t="s">
        <v>467</v>
      </c>
      <c r="D58" s="151" t="s">
        <v>187</v>
      </c>
      <c r="E58" s="149" t="s">
        <v>301</v>
      </c>
      <c r="F58" s="316" t="s">
        <v>395</v>
      </c>
      <c r="G58" s="122">
        <v>14</v>
      </c>
      <c r="H58" s="275">
        <v>5302500</v>
      </c>
      <c r="I58" s="275">
        <v>5302500</v>
      </c>
      <c r="J58" s="274" t="s">
        <v>455</v>
      </c>
      <c r="K58" s="274" t="s">
        <v>455</v>
      </c>
    </row>
    <row r="59" spans="1:11" s="137" customFormat="1" ht="21.75" customHeight="1">
      <c r="A59" s="206"/>
      <c r="B59" s="378"/>
      <c r="C59" s="147"/>
      <c r="D59" s="158"/>
      <c r="E59" s="149"/>
      <c r="F59" s="426" t="s">
        <v>319</v>
      </c>
      <c r="G59" s="427"/>
      <c r="H59" s="427"/>
      <c r="I59" s="427"/>
      <c r="J59" s="427"/>
      <c r="K59" s="428"/>
    </row>
    <row r="60" spans="1:11" s="137" customFormat="1" ht="21">
      <c r="A60" s="206">
        <v>38</v>
      </c>
      <c r="B60" s="378" t="s">
        <v>320</v>
      </c>
      <c r="C60" s="147"/>
      <c r="D60" s="151" t="s">
        <v>187</v>
      </c>
      <c r="E60" s="149" t="s">
        <v>321</v>
      </c>
      <c r="F60" s="150">
        <v>20</v>
      </c>
      <c r="G60" s="122">
        <v>19.5</v>
      </c>
      <c r="H60" s="275">
        <v>4346300</v>
      </c>
      <c r="I60" s="275">
        <v>4346300</v>
      </c>
      <c r="J60" s="274">
        <v>3900000</v>
      </c>
      <c r="K60" s="274">
        <v>1900000</v>
      </c>
    </row>
    <row r="61" spans="1:11" s="137" customFormat="1" ht="21">
      <c r="A61" s="206">
        <v>39</v>
      </c>
      <c r="B61" s="378" t="s">
        <v>323</v>
      </c>
      <c r="C61" s="147"/>
      <c r="D61" s="151" t="s">
        <v>187</v>
      </c>
      <c r="E61" s="149" t="s">
        <v>324</v>
      </c>
      <c r="F61" s="150">
        <v>30</v>
      </c>
      <c r="G61" s="122">
        <v>5.33</v>
      </c>
      <c r="H61" s="275">
        <v>2241400</v>
      </c>
      <c r="I61" s="275">
        <v>2241400</v>
      </c>
      <c r="J61" s="274">
        <v>480000</v>
      </c>
      <c r="K61" s="274">
        <v>400000</v>
      </c>
    </row>
    <row r="62" spans="1:11" s="137" customFormat="1" ht="21">
      <c r="A62" s="206">
        <v>40</v>
      </c>
      <c r="B62" s="378" t="s">
        <v>325</v>
      </c>
      <c r="C62" s="147"/>
      <c r="D62" s="151" t="s">
        <v>187</v>
      </c>
      <c r="E62" s="149" t="s">
        <v>326</v>
      </c>
      <c r="F62" s="150">
        <v>20</v>
      </c>
      <c r="G62" s="122">
        <v>19.5</v>
      </c>
      <c r="H62" s="275">
        <v>3979330</v>
      </c>
      <c r="I62" s="275">
        <v>3979330</v>
      </c>
      <c r="J62" s="274">
        <v>468000</v>
      </c>
      <c r="K62" s="274">
        <v>380000</v>
      </c>
    </row>
    <row r="63" spans="1:11" s="137" customFormat="1" ht="21">
      <c r="A63" s="206">
        <v>41</v>
      </c>
      <c r="B63" s="378" t="s">
        <v>327</v>
      </c>
      <c r="C63" s="147"/>
      <c r="D63" s="151" t="s">
        <v>187</v>
      </c>
      <c r="E63" s="149" t="s">
        <v>328</v>
      </c>
      <c r="F63" s="150">
        <v>40</v>
      </c>
      <c r="G63" s="122">
        <v>19</v>
      </c>
      <c r="H63" s="275">
        <v>7600000</v>
      </c>
      <c r="I63" s="275">
        <v>7600000</v>
      </c>
      <c r="J63" s="274" t="s">
        <v>455</v>
      </c>
      <c r="K63" s="274" t="s">
        <v>455</v>
      </c>
    </row>
    <row r="64" spans="1:11" s="137" customFormat="1" ht="21">
      <c r="A64" s="206">
        <v>42</v>
      </c>
      <c r="B64" s="378" t="s">
        <v>329</v>
      </c>
      <c r="C64" s="147"/>
      <c r="D64" s="151" t="s">
        <v>187</v>
      </c>
      <c r="E64" s="149" t="s">
        <v>236</v>
      </c>
      <c r="F64" s="150">
        <v>60</v>
      </c>
      <c r="G64" s="122">
        <v>5.56</v>
      </c>
      <c r="H64" s="275">
        <v>12929000</v>
      </c>
      <c r="I64" s="275">
        <v>12929000</v>
      </c>
      <c r="J64" s="274">
        <v>2668800</v>
      </c>
      <c r="K64" s="274">
        <v>3336000</v>
      </c>
    </row>
    <row r="65" spans="1:11" s="137" customFormat="1" ht="21">
      <c r="A65" s="206">
        <v>43</v>
      </c>
      <c r="B65" s="378" t="s">
        <v>473</v>
      </c>
      <c r="C65" s="147" t="s">
        <v>467</v>
      </c>
      <c r="D65" s="151" t="s">
        <v>187</v>
      </c>
      <c r="E65" s="149" t="s">
        <v>236</v>
      </c>
      <c r="F65" s="317" t="s">
        <v>474</v>
      </c>
      <c r="G65" s="122">
        <v>17</v>
      </c>
      <c r="H65" s="275">
        <v>14729400</v>
      </c>
      <c r="I65" s="275">
        <v>14729400</v>
      </c>
      <c r="J65" s="274" t="s">
        <v>455</v>
      </c>
      <c r="K65" s="274" t="s">
        <v>455</v>
      </c>
    </row>
    <row r="66" spans="1:11" s="137" customFormat="1" ht="21.75" customHeight="1">
      <c r="A66" s="206"/>
      <c r="B66" s="378" t="s">
        <v>475</v>
      </c>
      <c r="C66" s="147"/>
      <c r="D66" s="158"/>
      <c r="E66" s="149"/>
      <c r="F66" s="426" t="s">
        <v>330</v>
      </c>
      <c r="G66" s="427"/>
      <c r="H66" s="427"/>
      <c r="I66" s="427"/>
      <c r="J66" s="427"/>
      <c r="K66" s="428"/>
    </row>
    <row r="67" spans="1:11" s="137" customFormat="1" ht="21">
      <c r="A67" s="206">
        <v>44</v>
      </c>
      <c r="B67" s="378" t="s">
        <v>331</v>
      </c>
      <c r="C67" s="147"/>
      <c r="D67" s="154" t="s">
        <v>643</v>
      </c>
      <c r="E67" s="149" t="s">
        <v>476</v>
      </c>
      <c r="F67" s="150">
        <v>145</v>
      </c>
      <c r="G67" s="122">
        <v>7.03</v>
      </c>
      <c r="H67" s="275">
        <v>10200000</v>
      </c>
      <c r="I67" s="275">
        <v>10200000</v>
      </c>
      <c r="J67" s="274" t="s">
        <v>455</v>
      </c>
      <c r="K67" s="274" t="s">
        <v>455</v>
      </c>
    </row>
    <row r="68" spans="1:11" s="137" customFormat="1" ht="21">
      <c r="A68" s="206"/>
      <c r="B68" s="378"/>
      <c r="C68" s="147"/>
      <c r="D68" s="154"/>
      <c r="E68" s="149" t="s">
        <v>477</v>
      </c>
      <c r="F68" s="150"/>
      <c r="G68" s="122"/>
      <c r="H68" s="275"/>
      <c r="I68" s="275"/>
      <c r="J68" s="274"/>
      <c r="K68" s="274"/>
    </row>
    <row r="69" spans="1:11" s="137" customFormat="1" ht="21">
      <c r="A69" s="206">
        <v>45</v>
      </c>
      <c r="B69" s="378" t="s">
        <v>332</v>
      </c>
      <c r="C69" s="147"/>
      <c r="D69" s="151" t="s">
        <v>187</v>
      </c>
      <c r="E69" s="149" t="s">
        <v>333</v>
      </c>
      <c r="F69" s="150">
        <v>60</v>
      </c>
      <c r="G69" s="122">
        <v>18</v>
      </c>
      <c r="H69" s="275">
        <v>10800000</v>
      </c>
      <c r="I69" s="275">
        <v>10800000</v>
      </c>
      <c r="J69" s="274">
        <v>1620000</v>
      </c>
      <c r="K69" s="274">
        <v>1140000</v>
      </c>
    </row>
    <row r="70" spans="1:11" s="137" customFormat="1" ht="21">
      <c r="A70" s="206">
        <v>46</v>
      </c>
      <c r="B70" s="378" t="s">
        <v>334</v>
      </c>
      <c r="C70" s="147"/>
      <c r="D70" s="151" t="s">
        <v>187</v>
      </c>
      <c r="E70" s="149" t="s">
        <v>335</v>
      </c>
      <c r="F70" s="150">
        <v>180</v>
      </c>
      <c r="G70" s="122">
        <v>16</v>
      </c>
      <c r="H70" s="275">
        <v>28800000</v>
      </c>
      <c r="I70" s="275">
        <v>28800000</v>
      </c>
      <c r="J70" s="274">
        <v>4320000</v>
      </c>
      <c r="K70" s="274">
        <v>4320000</v>
      </c>
    </row>
    <row r="71" spans="1:11" s="137" customFormat="1" ht="21">
      <c r="A71" s="206">
        <v>47</v>
      </c>
      <c r="B71" s="378" t="s">
        <v>336</v>
      </c>
      <c r="C71" s="147"/>
      <c r="D71" s="151" t="s">
        <v>187</v>
      </c>
      <c r="E71" s="149" t="s">
        <v>337</v>
      </c>
      <c r="F71" s="150">
        <v>160</v>
      </c>
      <c r="G71" s="122">
        <v>12</v>
      </c>
      <c r="H71" s="275">
        <v>18200000</v>
      </c>
      <c r="I71" s="275">
        <v>18200000</v>
      </c>
      <c r="J71" s="274">
        <v>1536000</v>
      </c>
      <c r="K71" s="274">
        <v>960000</v>
      </c>
    </row>
    <row r="72" spans="1:11" s="137" customFormat="1" ht="21">
      <c r="A72" s="206">
        <v>48</v>
      </c>
      <c r="B72" s="378" t="s">
        <v>478</v>
      </c>
      <c r="C72" s="147"/>
      <c r="D72" s="151" t="s">
        <v>187</v>
      </c>
      <c r="E72" s="149" t="s">
        <v>339</v>
      </c>
      <c r="F72" s="150">
        <v>50</v>
      </c>
      <c r="G72" s="122">
        <v>19.5</v>
      </c>
      <c r="H72" s="275">
        <v>34084104.129999995</v>
      </c>
      <c r="I72" s="275">
        <v>34084104.129999995</v>
      </c>
      <c r="J72" s="274">
        <v>975000</v>
      </c>
      <c r="K72" s="274" t="s">
        <v>455</v>
      </c>
    </row>
    <row r="73" spans="1:11" s="137" customFormat="1" ht="21">
      <c r="A73" s="206"/>
      <c r="B73" s="378" t="s">
        <v>339</v>
      </c>
      <c r="C73" s="147"/>
      <c r="D73" s="151"/>
      <c r="E73" s="149"/>
      <c r="F73" s="150"/>
      <c r="G73" s="122"/>
      <c r="H73" s="275"/>
      <c r="I73" s="275"/>
      <c r="J73" s="274"/>
      <c r="K73" s="274"/>
    </row>
    <row r="74" spans="1:11" s="137" customFormat="1" ht="24" customHeight="1">
      <c r="A74" s="206">
        <v>49</v>
      </c>
      <c r="B74" s="378" t="s">
        <v>340</v>
      </c>
      <c r="C74" s="147"/>
      <c r="D74" s="148" t="s">
        <v>190</v>
      </c>
      <c r="E74" s="149" t="s">
        <v>341</v>
      </c>
      <c r="F74" s="150">
        <v>200</v>
      </c>
      <c r="G74" s="122">
        <v>11</v>
      </c>
      <c r="H74" s="275">
        <v>14178000</v>
      </c>
      <c r="I74" s="275">
        <v>14178000</v>
      </c>
      <c r="J74" s="274" t="s">
        <v>455</v>
      </c>
      <c r="K74" s="274" t="s">
        <v>455</v>
      </c>
    </row>
    <row r="75" spans="1:11" s="137" customFormat="1" ht="24" customHeight="1">
      <c r="A75" s="206">
        <v>50</v>
      </c>
      <c r="B75" s="378" t="s">
        <v>342</v>
      </c>
      <c r="C75" s="147"/>
      <c r="D75" s="151" t="s">
        <v>187</v>
      </c>
      <c r="E75" s="149" t="s">
        <v>343</v>
      </c>
      <c r="F75" s="150">
        <v>10</v>
      </c>
      <c r="G75" s="122">
        <v>19</v>
      </c>
      <c r="H75" s="275">
        <v>1400250</v>
      </c>
      <c r="I75" s="275">
        <v>1400250</v>
      </c>
      <c r="J75" s="274" t="s">
        <v>455</v>
      </c>
      <c r="K75" s="274" t="s">
        <v>455</v>
      </c>
    </row>
    <row r="76" spans="1:11" s="137" customFormat="1" ht="24" customHeight="1">
      <c r="A76" s="206">
        <v>51</v>
      </c>
      <c r="B76" s="381" t="s">
        <v>344</v>
      </c>
      <c r="C76" s="160"/>
      <c r="D76" s="151" t="s">
        <v>187</v>
      </c>
      <c r="E76" s="149" t="s">
        <v>479</v>
      </c>
      <c r="F76" s="150">
        <v>5</v>
      </c>
      <c r="G76" s="122">
        <v>19</v>
      </c>
      <c r="H76" s="275">
        <v>1060200</v>
      </c>
      <c r="I76" s="275">
        <v>1060200</v>
      </c>
      <c r="J76" s="274">
        <v>190000</v>
      </c>
      <c r="K76" s="274" t="s">
        <v>455</v>
      </c>
    </row>
    <row r="77" spans="1:11" s="137" customFormat="1" ht="24" customHeight="1">
      <c r="A77" s="206"/>
      <c r="B77" s="381"/>
      <c r="C77" s="160"/>
      <c r="D77" s="151"/>
      <c r="E77" s="149" t="s">
        <v>480</v>
      </c>
      <c r="F77" s="150"/>
      <c r="G77" s="122"/>
      <c r="H77" s="275"/>
      <c r="I77" s="274"/>
      <c r="J77" s="275"/>
      <c r="K77" s="274"/>
    </row>
    <row r="78" spans="1:11" s="137" customFormat="1" ht="24" customHeight="1">
      <c r="A78" s="206">
        <v>52</v>
      </c>
      <c r="B78" s="378" t="s">
        <v>345</v>
      </c>
      <c r="C78" s="147"/>
      <c r="D78" s="148" t="s">
        <v>187</v>
      </c>
      <c r="E78" s="152" t="s">
        <v>346</v>
      </c>
      <c r="F78" s="150">
        <v>30</v>
      </c>
      <c r="G78" s="122">
        <v>13.33</v>
      </c>
      <c r="H78" s="275">
        <v>7789400</v>
      </c>
      <c r="I78" s="275">
        <v>7789400</v>
      </c>
      <c r="J78" s="274" t="s">
        <v>455</v>
      </c>
      <c r="K78" s="274" t="s">
        <v>455</v>
      </c>
    </row>
    <row r="79" spans="1:11" s="137" customFormat="1" ht="24" customHeight="1">
      <c r="A79" s="206">
        <v>53</v>
      </c>
      <c r="B79" s="379" t="s">
        <v>347</v>
      </c>
      <c r="C79" s="147"/>
      <c r="D79" s="154" t="s">
        <v>187</v>
      </c>
      <c r="E79" s="149" t="s">
        <v>481</v>
      </c>
      <c r="F79" s="150">
        <v>40</v>
      </c>
      <c r="G79" s="122">
        <v>9.12</v>
      </c>
      <c r="H79" s="275">
        <v>3646800</v>
      </c>
      <c r="I79" s="275"/>
      <c r="J79" s="274" t="s">
        <v>455</v>
      </c>
      <c r="K79" s="274"/>
    </row>
    <row r="80" spans="1:11" s="137" customFormat="1" ht="24" customHeight="1">
      <c r="A80" s="206"/>
      <c r="B80" s="379"/>
      <c r="C80" s="147"/>
      <c r="D80" s="161"/>
      <c r="E80" s="149" t="s">
        <v>482</v>
      </c>
      <c r="F80" s="150"/>
      <c r="G80" s="122"/>
      <c r="H80" s="275"/>
      <c r="I80" s="275"/>
      <c r="J80" s="275"/>
      <c r="K80" s="275"/>
    </row>
    <row r="81" spans="1:11" s="137" customFormat="1" ht="24" customHeight="1">
      <c r="A81" s="206"/>
      <c r="B81" s="379"/>
      <c r="C81" s="147"/>
      <c r="D81" s="148" t="s">
        <v>643</v>
      </c>
      <c r="E81" s="149" t="s">
        <v>712</v>
      </c>
      <c r="F81" s="150">
        <v>40</v>
      </c>
      <c r="G81" s="122">
        <v>9.12</v>
      </c>
      <c r="H81" s="275"/>
      <c r="I81" s="275">
        <v>3646800</v>
      </c>
      <c r="J81" s="275"/>
      <c r="K81" s="275">
        <v>0</v>
      </c>
    </row>
    <row r="82" spans="1:11" s="137" customFormat="1" ht="24" customHeight="1">
      <c r="A82" s="216"/>
      <c r="B82" s="227"/>
      <c r="C82" s="170"/>
      <c r="D82" s="219"/>
      <c r="E82" s="169"/>
      <c r="F82" s="172"/>
      <c r="G82" s="172"/>
      <c r="H82" s="287"/>
      <c r="I82" s="277"/>
      <c r="J82" s="287"/>
      <c r="K82" s="277"/>
    </row>
    <row r="83" spans="1:11" s="137" customFormat="1" ht="24" customHeight="1" thickBot="1">
      <c r="A83" s="202"/>
      <c r="B83" s="129" t="s">
        <v>5</v>
      </c>
      <c r="C83" s="126"/>
      <c r="D83" s="130"/>
      <c r="E83" s="131"/>
      <c r="F83" s="132"/>
      <c r="G83" s="132"/>
      <c r="H83" s="278"/>
      <c r="I83" s="278"/>
      <c r="J83" s="279"/>
      <c r="K83" s="278"/>
    </row>
    <row r="84" spans="1:11" ht="24" thickBot="1">
      <c r="A84" s="203"/>
      <c r="B84" s="133"/>
      <c r="C84" s="134"/>
      <c r="D84" s="135"/>
      <c r="E84" s="136"/>
      <c r="F84" s="371" t="s">
        <v>207</v>
      </c>
      <c r="G84" s="372" t="s">
        <v>186</v>
      </c>
      <c r="H84" s="424" t="s">
        <v>803</v>
      </c>
      <c r="I84" s="425"/>
      <c r="J84" s="424" t="s">
        <v>804</v>
      </c>
      <c r="K84" s="425"/>
    </row>
    <row r="85" spans="1:11" s="137" customFormat="1" ht="22.5" customHeight="1">
      <c r="A85" s="204" t="s">
        <v>586</v>
      </c>
      <c r="B85" s="138"/>
      <c r="C85" s="139"/>
      <c r="D85" s="140" t="s">
        <v>454</v>
      </c>
      <c r="E85" s="141" t="s">
        <v>230</v>
      </c>
      <c r="F85" s="373" t="s">
        <v>231</v>
      </c>
      <c r="G85" s="374" t="s">
        <v>232</v>
      </c>
      <c r="H85" s="269" t="s">
        <v>710</v>
      </c>
      <c r="I85" s="269" t="s">
        <v>805</v>
      </c>
      <c r="J85" s="142" t="s">
        <v>711</v>
      </c>
      <c r="K85" s="142" t="s">
        <v>711</v>
      </c>
    </row>
    <row r="86" spans="1:11" s="137" customFormat="1" ht="21.75" thickBot="1">
      <c r="A86" s="205"/>
      <c r="B86" s="143"/>
      <c r="C86" s="144"/>
      <c r="D86" s="145" t="s">
        <v>653</v>
      </c>
      <c r="E86" s="146"/>
      <c r="F86" s="375" t="s">
        <v>233</v>
      </c>
      <c r="G86" s="376" t="s">
        <v>234</v>
      </c>
      <c r="H86" s="314" t="s">
        <v>806</v>
      </c>
      <c r="I86" s="315" t="s">
        <v>807</v>
      </c>
      <c r="J86" s="315" t="s">
        <v>806</v>
      </c>
      <c r="K86" s="315" t="s">
        <v>807</v>
      </c>
    </row>
    <row r="87" spans="1:11" s="137" customFormat="1" ht="21">
      <c r="A87" s="206">
        <v>54</v>
      </c>
      <c r="B87" s="379" t="s">
        <v>348</v>
      </c>
      <c r="C87" s="147"/>
      <c r="D87" s="151" t="s">
        <v>187</v>
      </c>
      <c r="E87" s="149" t="s">
        <v>349</v>
      </c>
      <c r="F87" s="150">
        <v>5</v>
      </c>
      <c r="G87" s="122">
        <v>19</v>
      </c>
      <c r="H87" s="275">
        <v>1013650</v>
      </c>
      <c r="I87" s="275">
        <v>1013650</v>
      </c>
      <c r="J87" s="274" t="s">
        <v>455</v>
      </c>
      <c r="K87" s="274" t="s">
        <v>455</v>
      </c>
    </row>
    <row r="88" spans="1:11" s="137" customFormat="1" ht="24" customHeight="1">
      <c r="A88" s="206">
        <v>55</v>
      </c>
      <c r="B88" s="379" t="s">
        <v>350</v>
      </c>
      <c r="C88" s="147"/>
      <c r="D88" s="151" t="s">
        <v>187</v>
      </c>
      <c r="E88" s="149" t="s">
        <v>483</v>
      </c>
      <c r="F88" s="150">
        <v>20</v>
      </c>
      <c r="G88" s="122">
        <v>5.75</v>
      </c>
      <c r="H88" s="275">
        <v>1150000</v>
      </c>
      <c r="I88" s="275">
        <v>1150000</v>
      </c>
      <c r="J88" s="275">
        <v>0</v>
      </c>
      <c r="K88" s="274" t="s">
        <v>455</v>
      </c>
    </row>
    <row r="89" spans="1:11" s="137" customFormat="1" ht="24" customHeight="1">
      <c r="A89" s="206"/>
      <c r="B89" s="379"/>
      <c r="C89" s="147"/>
      <c r="D89" s="151"/>
      <c r="E89" s="149" t="s">
        <v>484</v>
      </c>
      <c r="F89" s="150"/>
      <c r="G89" s="122"/>
      <c r="H89" s="275"/>
      <c r="I89" s="275"/>
      <c r="J89" s="275"/>
      <c r="K89" s="274"/>
    </row>
    <row r="90" spans="1:11" s="137" customFormat="1" ht="24" customHeight="1">
      <c r="A90" s="206">
        <v>56</v>
      </c>
      <c r="B90" s="379" t="s">
        <v>351</v>
      </c>
      <c r="C90" s="147"/>
      <c r="D90" s="151" t="s">
        <v>187</v>
      </c>
      <c r="E90" s="149" t="s">
        <v>483</v>
      </c>
      <c r="F90" s="150">
        <v>250</v>
      </c>
      <c r="G90" s="122">
        <v>19.9</v>
      </c>
      <c r="H90" s="275">
        <v>49750000</v>
      </c>
      <c r="I90" s="275">
        <v>49750000</v>
      </c>
      <c r="J90" s="275">
        <v>0</v>
      </c>
      <c r="K90" s="274" t="s">
        <v>455</v>
      </c>
    </row>
    <row r="91" spans="1:11" s="137" customFormat="1" ht="25.5" customHeight="1">
      <c r="A91" s="206"/>
      <c r="B91" s="379"/>
      <c r="C91" s="147"/>
      <c r="D91" s="151"/>
      <c r="E91" s="149" t="s">
        <v>484</v>
      </c>
      <c r="F91" s="150"/>
      <c r="G91" s="122"/>
      <c r="H91" s="275"/>
      <c r="I91" s="275"/>
      <c r="J91" s="275"/>
      <c r="K91" s="274"/>
    </row>
    <row r="92" spans="1:11" s="137" customFormat="1" ht="24" customHeight="1">
      <c r="A92" s="206">
        <v>57</v>
      </c>
      <c r="B92" s="379" t="s">
        <v>352</v>
      </c>
      <c r="C92" s="147"/>
      <c r="D92" s="151" t="s">
        <v>187</v>
      </c>
      <c r="E92" s="149" t="s">
        <v>485</v>
      </c>
      <c r="F92" s="150">
        <v>10</v>
      </c>
      <c r="G92" s="122">
        <v>15.5</v>
      </c>
      <c r="H92" s="275">
        <v>1550000</v>
      </c>
      <c r="I92" s="275">
        <v>1550000</v>
      </c>
      <c r="J92" s="275">
        <v>232500</v>
      </c>
      <c r="K92" s="274">
        <v>155000</v>
      </c>
    </row>
    <row r="93" spans="1:11" s="137" customFormat="1" ht="24" customHeight="1">
      <c r="A93" s="206"/>
      <c r="B93" s="379"/>
      <c r="C93" s="147"/>
      <c r="D93" s="151"/>
      <c r="E93" s="149" t="s">
        <v>486</v>
      </c>
      <c r="F93" s="150"/>
      <c r="G93" s="122"/>
      <c r="H93" s="275"/>
      <c r="I93" s="275"/>
      <c r="J93" s="275"/>
      <c r="K93" s="274"/>
    </row>
    <row r="94" spans="1:11" s="137" customFormat="1" ht="24" customHeight="1">
      <c r="A94" s="206">
        <v>58</v>
      </c>
      <c r="B94" s="379" t="s">
        <v>353</v>
      </c>
      <c r="C94" s="147"/>
      <c r="D94" s="151" t="s">
        <v>187</v>
      </c>
      <c r="E94" s="149" t="s">
        <v>354</v>
      </c>
      <c r="F94" s="150">
        <v>300</v>
      </c>
      <c r="G94" s="122">
        <v>16.67</v>
      </c>
      <c r="H94" s="275">
        <v>49367900</v>
      </c>
      <c r="I94" s="275">
        <v>49367900</v>
      </c>
      <c r="J94" s="275">
        <v>0</v>
      </c>
      <c r="K94" s="274" t="s">
        <v>455</v>
      </c>
    </row>
    <row r="95" spans="1:11" s="137" customFormat="1" ht="24" customHeight="1">
      <c r="A95" s="206">
        <v>59</v>
      </c>
      <c r="B95" s="379" t="s">
        <v>487</v>
      </c>
      <c r="C95" s="147" t="s">
        <v>488</v>
      </c>
      <c r="D95" s="151" t="s">
        <v>187</v>
      </c>
      <c r="E95" s="149" t="s">
        <v>355</v>
      </c>
      <c r="F95" s="150">
        <v>125</v>
      </c>
      <c r="G95" s="122">
        <v>19</v>
      </c>
      <c r="H95" s="275">
        <v>8750000</v>
      </c>
      <c r="I95" s="275">
        <v>8750000</v>
      </c>
      <c r="J95" s="275">
        <v>0</v>
      </c>
      <c r="K95" s="274" t="s">
        <v>455</v>
      </c>
    </row>
    <row r="96" spans="1:11" s="137" customFormat="1" ht="24" customHeight="1">
      <c r="A96" s="206">
        <v>60</v>
      </c>
      <c r="B96" s="379" t="s">
        <v>356</v>
      </c>
      <c r="C96" s="147"/>
      <c r="D96" s="148" t="s">
        <v>190</v>
      </c>
      <c r="E96" s="149" t="s">
        <v>357</v>
      </c>
      <c r="F96" s="150">
        <v>88</v>
      </c>
      <c r="G96" s="122">
        <v>9.81</v>
      </c>
      <c r="H96" s="275">
        <v>10219584</v>
      </c>
      <c r="I96" s="274"/>
      <c r="J96" s="275">
        <v>0</v>
      </c>
      <c r="K96" s="275"/>
    </row>
    <row r="97" spans="1:11" s="137" customFormat="1" ht="24" customHeight="1">
      <c r="A97" s="206"/>
      <c r="B97" s="379"/>
      <c r="C97" s="147"/>
      <c r="D97" s="148"/>
      <c r="E97" s="149" t="s">
        <v>588</v>
      </c>
      <c r="F97" s="150">
        <v>44</v>
      </c>
      <c r="G97" s="122">
        <v>19.61</v>
      </c>
      <c r="H97" s="275"/>
      <c r="I97" s="275">
        <v>10219584</v>
      </c>
      <c r="J97" s="275"/>
      <c r="K97" s="274" t="s">
        <v>455</v>
      </c>
    </row>
    <row r="98" spans="1:11" s="137" customFormat="1" ht="24" customHeight="1">
      <c r="A98" s="206">
        <v>61</v>
      </c>
      <c r="B98" s="379" t="s">
        <v>489</v>
      </c>
      <c r="C98" s="147" t="s">
        <v>488</v>
      </c>
      <c r="D98" s="151" t="s">
        <v>187</v>
      </c>
      <c r="E98" s="149" t="s">
        <v>358</v>
      </c>
      <c r="F98" s="150">
        <v>10</v>
      </c>
      <c r="G98" s="122">
        <v>9</v>
      </c>
      <c r="H98" s="275">
        <v>450000</v>
      </c>
      <c r="I98" s="275">
        <v>450000</v>
      </c>
      <c r="J98" s="274" t="s">
        <v>455</v>
      </c>
      <c r="K98" s="274" t="s">
        <v>455</v>
      </c>
    </row>
    <row r="99" spans="1:11" s="137" customFormat="1" ht="24" customHeight="1">
      <c r="A99" s="206">
        <v>62</v>
      </c>
      <c r="B99" s="379" t="s">
        <v>359</v>
      </c>
      <c r="C99" s="147"/>
      <c r="D99" s="151" t="s">
        <v>187</v>
      </c>
      <c r="E99" s="149" t="s">
        <v>360</v>
      </c>
      <c r="F99" s="150">
        <v>20</v>
      </c>
      <c r="G99" s="122">
        <v>18.33</v>
      </c>
      <c r="H99" s="275">
        <v>3511502.82</v>
      </c>
      <c r="I99" s="275">
        <v>3511502.82</v>
      </c>
      <c r="J99" s="274" t="s">
        <v>455</v>
      </c>
      <c r="K99" s="274" t="s">
        <v>455</v>
      </c>
    </row>
    <row r="100" spans="1:11" s="137" customFormat="1" ht="24" customHeight="1">
      <c r="A100" s="206">
        <v>63</v>
      </c>
      <c r="B100" s="379" t="s">
        <v>361</v>
      </c>
      <c r="C100" s="147"/>
      <c r="D100" s="151" t="s">
        <v>187</v>
      </c>
      <c r="E100" s="149" t="s">
        <v>362</v>
      </c>
      <c r="F100" s="150">
        <v>50</v>
      </c>
      <c r="G100" s="122">
        <v>7.5</v>
      </c>
      <c r="H100" s="275">
        <v>3749900</v>
      </c>
      <c r="I100" s="275">
        <v>3749900</v>
      </c>
      <c r="J100" s="274" t="s">
        <v>455</v>
      </c>
      <c r="K100" s="274" t="s">
        <v>455</v>
      </c>
    </row>
    <row r="101" spans="1:11" s="137" customFormat="1" ht="24" customHeight="1">
      <c r="A101" s="206">
        <v>64</v>
      </c>
      <c r="B101" s="380" t="s">
        <v>490</v>
      </c>
      <c r="C101" s="162" t="s">
        <v>467</v>
      </c>
      <c r="D101" s="148" t="s">
        <v>187</v>
      </c>
      <c r="E101" s="155" t="s">
        <v>244</v>
      </c>
      <c r="F101" s="318" t="s">
        <v>191</v>
      </c>
      <c r="G101" s="157">
        <v>19</v>
      </c>
      <c r="H101" s="276">
        <v>1657750</v>
      </c>
      <c r="I101" s="276">
        <v>1657750</v>
      </c>
      <c r="J101" s="274" t="s">
        <v>455</v>
      </c>
      <c r="K101" s="274" t="s">
        <v>455</v>
      </c>
    </row>
    <row r="102" spans="1:11" s="137" customFormat="1" ht="24" customHeight="1">
      <c r="A102" s="207" t="s">
        <v>714</v>
      </c>
      <c r="B102" s="381" t="s">
        <v>363</v>
      </c>
      <c r="C102" s="160"/>
      <c r="D102" s="161"/>
      <c r="E102" s="149"/>
      <c r="F102" s="426" t="s">
        <v>364</v>
      </c>
      <c r="G102" s="427"/>
      <c r="H102" s="427"/>
      <c r="I102" s="427"/>
      <c r="J102" s="427"/>
      <c r="K102" s="428"/>
    </row>
    <row r="103" spans="1:11" s="137" customFormat="1" ht="24" customHeight="1">
      <c r="A103" s="206">
        <v>65</v>
      </c>
      <c r="B103" s="383" t="s">
        <v>491</v>
      </c>
      <c r="C103" s="147" t="s">
        <v>488</v>
      </c>
      <c r="D103" s="163" t="s">
        <v>187</v>
      </c>
      <c r="E103" s="164" t="s">
        <v>236</v>
      </c>
      <c r="F103" s="150">
        <v>10</v>
      </c>
      <c r="G103" s="122">
        <v>6</v>
      </c>
      <c r="H103" s="275">
        <v>450000</v>
      </c>
      <c r="I103" s="275"/>
      <c r="J103" s="275">
        <v>0</v>
      </c>
      <c r="K103" s="275"/>
    </row>
    <row r="104" spans="1:11" s="137" customFormat="1" ht="24" customHeight="1">
      <c r="A104" s="206"/>
      <c r="B104" s="383" t="s">
        <v>492</v>
      </c>
      <c r="C104" s="147"/>
      <c r="D104" s="163"/>
      <c r="E104" s="149" t="s">
        <v>588</v>
      </c>
      <c r="F104" s="150">
        <v>5</v>
      </c>
      <c r="G104" s="122">
        <v>6</v>
      </c>
      <c r="H104" s="275"/>
      <c r="I104" s="275">
        <v>300000</v>
      </c>
      <c r="J104" s="275"/>
      <c r="K104" s="274" t="s">
        <v>455</v>
      </c>
    </row>
    <row r="105" spans="1:11" s="137" customFormat="1" ht="24" customHeight="1">
      <c r="A105" s="206">
        <v>66</v>
      </c>
      <c r="B105" s="383" t="s">
        <v>365</v>
      </c>
      <c r="C105" s="147"/>
      <c r="D105" s="163" t="s">
        <v>187</v>
      </c>
      <c r="E105" s="165" t="s">
        <v>246</v>
      </c>
      <c r="F105" s="150">
        <v>20</v>
      </c>
      <c r="G105" s="122">
        <v>16.47</v>
      </c>
      <c r="H105" s="275">
        <v>4049000</v>
      </c>
      <c r="I105" s="275">
        <v>4049000</v>
      </c>
      <c r="J105" s="275">
        <v>0</v>
      </c>
      <c r="K105" s="274" t="s">
        <v>455</v>
      </c>
    </row>
    <row r="106" spans="1:11" s="137" customFormat="1" ht="24" customHeight="1">
      <c r="A106" s="206">
        <v>67</v>
      </c>
      <c r="B106" s="383" t="s">
        <v>366</v>
      </c>
      <c r="C106" s="147"/>
      <c r="D106" s="163" t="s">
        <v>187</v>
      </c>
      <c r="E106" s="164" t="s">
        <v>367</v>
      </c>
      <c r="F106" s="150">
        <v>50</v>
      </c>
      <c r="G106" s="122">
        <v>15.2</v>
      </c>
      <c r="H106" s="275">
        <v>7600000</v>
      </c>
      <c r="I106" s="275"/>
      <c r="J106" s="275">
        <v>0</v>
      </c>
      <c r="K106" s="275"/>
    </row>
    <row r="107" spans="1:11" s="137" customFormat="1" ht="24" customHeight="1">
      <c r="A107" s="206"/>
      <c r="B107" s="383"/>
      <c r="C107" s="147"/>
      <c r="D107" s="163"/>
      <c r="E107" s="149" t="s">
        <v>588</v>
      </c>
      <c r="F107" s="150">
        <v>40</v>
      </c>
      <c r="G107" s="122">
        <v>19</v>
      </c>
      <c r="H107" s="275"/>
      <c r="I107" s="275">
        <v>7600000</v>
      </c>
      <c r="J107" s="275"/>
      <c r="K107" s="274" t="s">
        <v>455</v>
      </c>
    </row>
    <row r="108" spans="1:11" s="137" customFormat="1" ht="24" customHeight="1">
      <c r="A108" s="206">
        <v>68</v>
      </c>
      <c r="B108" s="383" t="s">
        <v>493</v>
      </c>
      <c r="C108" s="147" t="s">
        <v>467</v>
      </c>
      <c r="D108" s="163" t="s">
        <v>187</v>
      </c>
      <c r="E108" s="165" t="s">
        <v>244</v>
      </c>
      <c r="F108" s="316" t="s">
        <v>396</v>
      </c>
      <c r="G108" s="122">
        <v>19</v>
      </c>
      <c r="H108" s="275">
        <v>6696550</v>
      </c>
      <c r="I108" s="275">
        <v>6696550</v>
      </c>
      <c r="J108" s="275">
        <v>0</v>
      </c>
      <c r="K108" s="274" t="s">
        <v>455</v>
      </c>
    </row>
    <row r="109" spans="1:11" s="137" customFormat="1" ht="24" customHeight="1">
      <c r="A109" s="206"/>
      <c r="B109" s="383"/>
      <c r="C109" s="166"/>
      <c r="D109" s="164"/>
      <c r="E109" s="165"/>
      <c r="F109" s="426" t="s">
        <v>368</v>
      </c>
      <c r="G109" s="427"/>
      <c r="H109" s="427"/>
      <c r="I109" s="427"/>
      <c r="J109" s="427"/>
      <c r="K109" s="428"/>
    </row>
    <row r="110" spans="1:11" s="137" customFormat="1" ht="24" customHeight="1">
      <c r="A110" s="206">
        <v>69</v>
      </c>
      <c r="B110" s="383" t="s">
        <v>369</v>
      </c>
      <c r="C110" s="147"/>
      <c r="D110" s="151" t="s">
        <v>187</v>
      </c>
      <c r="E110" s="149" t="s">
        <v>324</v>
      </c>
      <c r="F110" s="150">
        <v>10</v>
      </c>
      <c r="G110" s="122">
        <v>9</v>
      </c>
      <c r="H110" s="275">
        <v>900000</v>
      </c>
      <c r="I110" s="275">
        <v>900000</v>
      </c>
      <c r="J110" s="274">
        <v>450000</v>
      </c>
      <c r="K110" s="274">
        <v>540000</v>
      </c>
    </row>
    <row r="111" spans="1:11" s="137" customFormat="1" ht="24" customHeight="1">
      <c r="A111" s="207">
        <v>70</v>
      </c>
      <c r="B111" s="383" t="s">
        <v>370</v>
      </c>
      <c r="C111" s="147"/>
      <c r="D111" s="163" t="s">
        <v>187</v>
      </c>
      <c r="E111" s="165" t="s">
        <v>371</v>
      </c>
      <c r="F111" s="150">
        <v>60</v>
      </c>
      <c r="G111" s="122">
        <v>17.5</v>
      </c>
      <c r="H111" s="275">
        <v>98330611.65</v>
      </c>
      <c r="I111" s="275">
        <v>98330611.65</v>
      </c>
      <c r="J111" s="274">
        <v>36750000</v>
      </c>
      <c r="K111" s="274">
        <v>31500000</v>
      </c>
    </row>
    <row r="112" spans="1:11" s="137" customFormat="1" ht="24" customHeight="1">
      <c r="A112" s="208">
        <v>71</v>
      </c>
      <c r="B112" s="383" t="s">
        <v>494</v>
      </c>
      <c r="C112" s="166" t="s">
        <v>488</v>
      </c>
      <c r="D112" s="167" t="s">
        <v>187</v>
      </c>
      <c r="E112" s="165" t="s">
        <v>372</v>
      </c>
      <c r="F112" s="150">
        <v>6.5</v>
      </c>
      <c r="G112" s="122">
        <v>10</v>
      </c>
      <c r="H112" s="275">
        <v>390000</v>
      </c>
      <c r="I112" s="275">
        <v>390000</v>
      </c>
      <c r="J112" s="274" t="s">
        <v>455</v>
      </c>
      <c r="K112" s="274" t="s">
        <v>455</v>
      </c>
    </row>
    <row r="113" spans="1:11" s="137" customFormat="1" ht="24" customHeight="1">
      <c r="A113" s="208">
        <v>72</v>
      </c>
      <c r="B113" s="383" t="s">
        <v>373</v>
      </c>
      <c r="C113" s="166"/>
      <c r="D113" s="167" t="s">
        <v>189</v>
      </c>
      <c r="E113" s="362" t="s">
        <v>374</v>
      </c>
      <c r="F113" s="150">
        <v>1</v>
      </c>
      <c r="G113" s="122">
        <v>10</v>
      </c>
      <c r="H113" s="275">
        <v>825600</v>
      </c>
      <c r="I113" s="275"/>
      <c r="J113" s="274" t="s">
        <v>455</v>
      </c>
      <c r="K113" s="274"/>
    </row>
    <row r="114" spans="1:11" s="137" customFormat="1" ht="24" customHeight="1">
      <c r="A114" s="208"/>
      <c r="B114" s="383"/>
      <c r="C114" s="166"/>
      <c r="D114" s="167"/>
      <c r="E114" s="165" t="s">
        <v>375</v>
      </c>
      <c r="F114" s="168"/>
      <c r="G114" s="123"/>
      <c r="H114" s="282"/>
      <c r="I114" s="282"/>
      <c r="J114" s="282"/>
      <c r="K114" s="282"/>
    </row>
    <row r="115" spans="1:11" s="137" customFormat="1" ht="24" customHeight="1">
      <c r="A115" s="208"/>
      <c r="B115" s="383"/>
      <c r="C115" s="166"/>
      <c r="D115" s="167" t="s">
        <v>650</v>
      </c>
      <c r="E115" s="165" t="s">
        <v>588</v>
      </c>
      <c r="F115" s="168">
        <v>1</v>
      </c>
      <c r="G115" s="123">
        <v>10</v>
      </c>
      <c r="H115" s="282"/>
      <c r="I115" s="282">
        <v>825600</v>
      </c>
      <c r="J115" s="275"/>
      <c r="K115" s="275">
        <v>0</v>
      </c>
    </row>
    <row r="116" spans="1:11" s="137" customFormat="1" ht="24" customHeight="1">
      <c r="A116" s="208">
        <v>73</v>
      </c>
      <c r="B116" s="383" t="s">
        <v>376</v>
      </c>
      <c r="C116" s="166"/>
      <c r="D116" s="167" t="s">
        <v>190</v>
      </c>
      <c r="E116" s="165" t="s">
        <v>495</v>
      </c>
      <c r="F116" s="168">
        <v>10</v>
      </c>
      <c r="G116" s="123">
        <v>19.9</v>
      </c>
      <c r="H116" s="282">
        <v>4992399.12</v>
      </c>
      <c r="I116" s="282"/>
      <c r="J116" s="274" t="s">
        <v>455</v>
      </c>
      <c r="K116" s="274"/>
    </row>
    <row r="117" spans="1:11" s="137" customFormat="1" ht="24" customHeight="1">
      <c r="A117" s="208"/>
      <c r="B117" s="383"/>
      <c r="C117" s="166"/>
      <c r="D117" s="167"/>
      <c r="E117" s="165" t="s">
        <v>496</v>
      </c>
      <c r="F117" s="168"/>
      <c r="G117" s="123"/>
      <c r="H117" s="282"/>
      <c r="I117" s="282"/>
      <c r="J117" s="274"/>
      <c r="K117" s="274"/>
    </row>
    <row r="118" spans="1:11" s="137" customFormat="1" ht="24" customHeight="1">
      <c r="A118" s="208"/>
      <c r="B118" s="383"/>
      <c r="C118" s="166"/>
      <c r="D118" s="167"/>
      <c r="E118" s="165" t="s">
        <v>588</v>
      </c>
      <c r="F118" s="168">
        <v>37.5</v>
      </c>
      <c r="G118" s="123">
        <v>19.9</v>
      </c>
      <c r="H118" s="282"/>
      <c r="I118" s="282">
        <v>4992399.12</v>
      </c>
      <c r="J118" s="274"/>
      <c r="K118" s="274">
        <v>0</v>
      </c>
    </row>
    <row r="119" spans="1:11" s="137" customFormat="1" ht="24" customHeight="1">
      <c r="A119" s="216"/>
      <c r="B119" s="227"/>
      <c r="C119" s="170"/>
      <c r="D119" s="219"/>
      <c r="E119" s="169"/>
      <c r="F119" s="172"/>
      <c r="G119" s="172"/>
      <c r="H119" s="287"/>
      <c r="I119" s="277"/>
      <c r="J119" s="287"/>
      <c r="K119" s="277"/>
    </row>
    <row r="120" spans="1:11" s="137" customFormat="1" ht="24" customHeight="1" thickBot="1">
      <c r="A120" s="202"/>
      <c r="B120" s="129" t="s">
        <v>5</v>
      </c>
      <c r="C120" s="126"/>
      <c r="D120" s="130"/>
      <c r="E120" s="131"/>
      <c r="F120" s="132"/>
      <c r="G120" s="132"/>
      <c r="H120" s="278"/>
      <c r="I120" s="278"/>
      <c r="J120" s="279"/>
      <c r="K120" s="278"/>
    </row>
    <row r="121" spans="1:11" s="137" customFormat="1" ht="24" customHeight="1" thickBot="1">
      <c r="A121" s="203"/>
      <c r="B121" s="133"/>
      <c r="C121" s="134"/>
      <c r="D121" s="135"/>
      <c r="E121" s="136"/>
      <c r="F121" s="371" t="s">
        <v>207</v>
      </c>
      <c r="G121" s="372" t="s">
        <v>186</v>
      </c>
      <c r="H121" s="424" t="s">
        <v>803</v>
      </c>
      <c r="I121" s="425"/>
      <c r="J121" s="424" t="s">
        <v>804</v>
      </c>
      <c r="K121" s="425"/>
    </row>
    <row r="122" spans="1:11" ht="23.25">
      <c r="A122" s="204" t="s">
        <v>586</v>
      </c>
      <c r="B122" s="138"/>
      <c r="C122" s="139"/>
      <c r="D122" s="228" t="s">
        <v>652</v>
      </c>
      <c r="E122" s="141" t="s">
        <v>230</v>
      </c>
      <c r="F122" s="373" t="s">
        <v>231</v>
      </c>
      <c r="G122" s="374" t="s">
        <v>232</v>
      </c>
      <c r="H122" s="269" t="s">
        <v>710</v>
      </c>
      <c r="I122" s="269" t="s">
        <v>805</v>
      </c>
      <c r="J122" s="142" t="s">
        <v>711</v>
      </c>
      <c r="K122" s="142" t="s">
        <v>711</v>
      </c>
    </row>
    <row r="123" spans="1:11" s="137" customFormat="1" ht="22.5" customHeight="1" thickBot="1">
      <c r="A123" s="205"/>
      <c r="B123" s="143"/>
      <c r="C123" s="144"/>
      <c r="D123" s="145" t="s">
        <v>653</v>
      </c>
      <c r="E123" s="146"/>
      <c r="F123" s="375" t="s">
        <v>233</v>
      </c>
      <c r="G123" s="376" t="s">
        <v>234</v>
      </c>
      <c r="H123" s="314" t="s">
        <v>806</v>
      </c>
      <c r="I123" s="315" t="s">
        <v>807</v>
      </c>
      <c r="J123" s="315" t="s">
        <v>806</v>
      </c>
      <c r="K123" s="315" t="s">
        <v>807</v>
      </c>
    </row>
    <row r="124" spans="1:11" s="137" customFormat="1" ht="21">
      <c r="A124" s="208">
        <v>74</v>
      </c>
      <c r="B124" s="383" t="s">
        <v>377</v>
      </c>
      <c r="C124" s="166"/>
      <c r="D124" s="167" t="s">
        <v>187</v>
      </c>
      <c r="E124" s="165" t="s">
        <v>497</v>
      </c>
      <c r="F124" s="168">
        <v>36</v>
      </c>
      <c r="G124" s="123">
        <v>5</v>
      </c>
      <c r="H124" s="282">
        <v>1557000</v>
      </c>
      <c r="I124" s="281" t="s">
        <v>455</v>
      </c>
      <c r="J124" s="274" t="s">
        <v>455</v>
      </c>
      <c r="K124" s="274" t="s">
        <v>455</v>
      </c>
    </row>
    <row r="125" spans="1:11" s="137" customFormat="1" ht="21">
      <c r="A125" s="384"/>
      <c r="B125" s="391"/>
      <c r="C125" s="385"/>
      <c r="D125" s="386"/>
      <c r="E125" s="387" t="s">
        <v>498</v>
      </c>
      <c r="F125" s="388"/>
      <c r="G125" s="389"/>
      <c r="H125" s="390"/>
      <c r="I125" s="390"/>
      <c r="J125" s="390"/>
      <c r="K125" s="390"/>
    </row>
    <row r="126" spans="1:11" s="137" customFormat="1" ht="24" customHeight="1">
      <c r="A126" s="208">
        <v>75</v>
      </c>
      <c r="B126" s="383" t="s">
        <v>378</v>
      </c>
      <c r="C126" s="166" t="s">
        <v>488</v>
      </c>
      <c r="D126" s="167" t="s">
        <v>187</v>
      </c>
      <c r="E126" s="363" t="s">
        <v>379</v>
      </c>
      <c r="F126" s="168">
        <v>200</v>
      </c>
      <c r="G126" s="123">
        <v>14</v>
      </c>
      <c r="H126" s="282">
        <v>7105000</v>
      </c>
      <c r="I126" s="281" t="s">
        <v>455</v>
      </c>
      <c r="J126" s="281" t="s">
        <v>455</v>
      </c>
      <c r="K126" s="281" t="s">
        <v>455</v>
      </c>
    </row>
    <row r="127" spans="1:11" s="137" customFormat="1" ht="24" customHeight="1">
      <c r="A127" s="208">
        <v>76</v>
      </c>
      <c r="B127" s="383" t="s">
        <v>560</v>
      </c>
      <c r="C127" s="166" t="s">
        <v>467</v>
      </c>
      <c r="D127" s="173" t="s">
        <v>187</v>
      </c>
      <c r="E127" s="363" t="s">
        <v>301</v>
      </c>
      <c r="F127" s="168" t="s">
        <v>168</v>
      </c>
      <c r="G127" s="123">
        <v>5</v>
      </c>
      <c r="H127" s="282">
        <v>3010800</v>
      </c>
      <c r="I127" s="281">
        <v>0</v>
      </c>
      <c r="J127" s="281">
        <v>0</v>
      </c>
      <c r="K127" s="281">
        <v>0</v>
      </c>
    </row>
    <row r="128" spans="1:13" s="137" customFormat="1" ht="24" customHeight="1">
      <c r="A128" s="208"/>
      <c r="B128" s="383" t="s">
        <v>301</v>
      </c>
      <c r="C128" s="166"/>
      <c r="D128" s="173"/>
      <c r="E128" s="363"/>
      <c r="F128" s="168"/>
      <c r="G128" s="123"/>
      <c r="H128" s="426" t="s">
        <v>660</v>
      </c>
      <c r="I128" s="427"/>
      <c r="J128" s="427"/>
      <c r="K128" s="428"/>
      <c r="L128" s="336"/>
      <c r="M128" s="336"/>
    </row>
    <row r="129" spans="1:13" s="137" customFormat="1" ht="24" customHeight="1">
      <c r="A129" s="208">
        <v>77</v>
      </c>
      <c r="B129" s="383" t="s">
        <v>561</v>
      </c>
      <c r="C129" s="166"/>
      <c r="D129" s="173" t="s">
        <v>187</v>
      </c>
      <c r="E129" s="363" t="s">
        <v>659</v>
      </c>
      <c r="F129" s="168">
        <v>3</v>
      </c>
      <c r="G129" s="123">
        <v>10</v>
      </c>
      <c r="H129" s="282">
        <v>300000</v>
      </c>
      <c r="I129" s="282">
        <v>0</v>
      </c>
      <c r="J129" s="282">
        <v>0</v>
      </c>
      <c r="K129" s="282">
        <v>0</v>
      </c>
      <c r="L129" s="336"/>
      <c r="M129" s="336"/>
    </row>
    <row r="130" spans="1:13" s="137" customFormat="1" ht="24" customHeight="1">
      <c r="A130" s="208"/>
      <c r="B130" s="383"/>
      <c r="C130" s="166"/>
      <c r="D130" s="173"/>
      <c r="E130" s="363" t="s">
        <v>562</v>
      </c>
      <c r="F130" s="168"/>
      <c r="G130" s="123"/>
      <c r="H130" s="282"/>
      <c r="I130" s="282"/>
      <c r="J130" s="282"/>
      <c r="K130" s="282"/>
      <c r="L130" s="336"/>
      <c r="M130" s="336"/>
    </row>
    <row r="131" spans="1:13" s="137" customFormat="1" ht="24" customHeight="1">
      <c r="A131" s="208">
        <v>78</v>
      </c>
      <c r="B131" s="383" t="s">
        <v>563</v>
      </c>
      <c r="C131" s="166"/>
      <c r="D131" s="173" t="s">
        <v>187</v>
      </c>
      <c r="E131" s="363" t="s">
        <v>564</v>
      </c>
      <c r="F131" s="168">
        <v>33</v>
      </c>
      <c r="G131" s="123">
        <v>9.09</v>
      </c>
      <c r="H131" s="282">
        <v>3000000</v>
      </c>
      <c r="I131" s="282">
        <v>0</v>
      </c>
      <c r="J131" s="282">
        <v>0</v>
      </c>
      <c r="K131" s="282">
        <v>0</v>
      </c>
      <c r="L131" s="336"/>
      <c r="M131" s="336"/>
    </row>
    <row r="132" spans="1:13" s="137" customFormat="1" ht="24" customHeight="1">
      <c r="A132" s="208"/>
      <c r="B132" s="383"/>
      <c r="C132" s="166"/>
      <c r="D132" s="173"/>
      <c r="E132" s="363" t="s">
        <v>565</v>
      </c>
      <c r="F132" s="168"/>
      <c r="G132" s="123"/>
      <c r="H132" s="282"/>
      <c r="I132" s="282"/>
      <c r="J132" s="282"/>
      <c r="K132" s="282"/>
      <c r="L132" s="336"/>
      <c r="M132" s="336"/>
    </row>
    <row r="133" spans="1:13" s="137" customFormat="1" ht="24" customHeight="1">
      <c r="A133" s="208"/>
      <c r="B133" s="383"/>
      <c r="C133" s="166"/>
      <c r="D133" s="173"/>
      <c r="E133" s="363" t="s">
        <v>566</v>
      </c>
      <c r="F133" s="168"/>
      <c r="G133" s="123"/>
      <c r="H133" s="282"/>
      <c r="I133" s="282"/>
      <c r="J133" s="275"/>
      <c r="K133" s="275"/>
      <c r="L133" s="336"/>
      <c r="M133" s="336"/>
    </row>
    <row r="134" spans="1:11" s="137" customFormat="1" ht="21">
      <c r="A134" s="208">
        <v>79</v>
      </c>
      <c r="B134" s="383" t="s">
        <v>386</v>
      </c>
      <c r="C134" s="166"/>
      <c r="D134" s="173" t="s">
        <v>387</v>
      </c>
      <c r="E134" s="363" t="s">
        <v>301</v>
      </c>
      <c r="F134" s="168">
        <v>20</v>
      </c>
      <c r="G134" s="123">
        <v>5</v>
      </c>
      <c r="H134" s="281" t="s">
        <v>455</v>
      </c>
      <c r="I134" s="282">
        <v>1000000</v>
      </c>
      <c r="J134" s="274" t="s">
        <v>455</v>
      </c>
      <c r="K134" s="274" t="s">
        <v>455</v>
      </c>
    </row>
    <row r="135" spans="1:11" s="137" customFormat="1" ht="24" customHeight="1">
      <c r="A135" s="206">
        <v>80</v>
      </c>
      <c r="B135" s="379" t="s">
        <v>388</v>
      </c>
      <c r="C135" s="147"/>
      <c r="D135" s="151" t="s">
        <v>187</v>
      </c>
      <c r="E135" s="364" t="s">
        <v>346</v>
      </c>
      <c r="F135" s="150">
        <v>30</v>
      </c>
      <c r="G135" s="122">
        <v>10</v>
      </c>
      <c r="H135" s="281" t="s">
        <v>455</v>
      </c>
      <c r="I135" s="275">
        <v>3000000</v>
      </c>
      <c r="J135" s="274" t="s">
        <v>455</v>
      </c>
      <c r="K135" s="274" t="s">
        <v>455</v>
      </c>
    </row>
    <row r="136" spans="1:11" s="137" customFormat="1" ht="24" customHeight="1">
      <c r="A136" s="206">
        <v>81</v>
      </c>
      <c r="B136" s="379" t="s">
        <v>389</v>
      </c>
      <c r="C136" s="147"/>
      <c r="D136" s="151" t="s">
        <v>387</v>
      </c>
      <c r="E136" s="364" t="s">
        <v>390</v>
      </c>
      <c r="F136" s="150">
        <v>6</v>
      </c>
      <c r="G136" s="122">
        <v>14</v>
      </c>
      <c r="H136" s="281" t="s">
        <v>455</v>
      </c>
      <c r="I136" s="275">
        <v>840000</v>
      </c>
      <c r="J136" s="274" t="s">
        <v>455</v>
      </c>
      <c r="K136" s="274">
        <v>84000</v>
      </c>
    </row>
    <row r="137" spans="1:11" s="137" customFormat="1" ht="24" customHeight="1">
      <c r="A137" s="206">
        <v>82</v>
      </c>
      <c r="B137" s="383" t="s">
        <v>499</v>
      </c>
      <c r="C137" s="147"/>
      <c r="D137" s="163" t="s">
        <v>387</v>
      </c>
      <c r="E137" s="362" t="s">
        <v>393</v>
      </c>
      <c r="F137" s="150">
        <v>15</v>
      </c>
      <c r="G137" s="122">
        <v>10</v>
      </c>
      <c r="H137" s="281" t="s">
        <v>455</v>
      </c>
      <c r="I137" s="275">
        <v>1500000</v>
      </c>
      <c r="J137" s="274" t="s">
        <v>455</v>
      </c>
      <c r="K137" s="274" t="s">
        <v>455</v>
      </c>
    </row>
    <row r="138" spans="1:11" s="137" customFormat="1" ht="24" customHeight="1">
      <c r="A138" s="206"/>
      <c r="B138" s="383" t="s">
        <v>500</v>
      </c>
      <c r="C138" s="166"/>
      <c r="D138" s="164"/>
      <c r="E138" s="362" t="s">
        <v>501</v>
      </c>
      <c r="F138" s="150"/>
      <c r="G138" s="122"/>
      <c r="H138" s="275"/>
      <c r="I138" s="275"/>
      <c r="J138" s="275"/>
      <c r="K138" s="275"/>
    </row>
    <row r="139" spans="1:11" s="137" customFormat="1" ht="24" customHeight="1" thickBot="1">
      <c r="A139" s="209"/>
      <c r="B139" s="391"/>
      <c r="C139" s="170"/>
      <c r="D139" s="171"/>
      <c r="E139" s="365" t="s">
        <v>502</v>
      </c>
      <c r="F139" s="172"/>
      <c r="G139" s="124"/>
      <c r="H139" s="280"/>
      <c r="I139" s="280"/>
      <c r="J139" s="280"/>
      <c r="K139" s="280"/>
    </row>
    <row r="140" spans="1:11" s="137" customFormat="1" ht="24" customHeight="1">
      <c r="A140" s="210"/>
      <c r="B140" s="174" t="s">
        <v>619</v>
      </c>
      <c r="C140" s="175"/>
      <c r="D140" s="176"/>
      <c r="E140" s="177"/>
      <c r="F140" s="178"/>
      <c r="G140" s="179"/>
      <c r="H140" s="283">
        <f>SUM(H5:H139)</f>
        <v>925761609.9300001</v>
      </c>
      <c r="I140" s="283">
        <f>SUM(I5:I139)</f>
        <v>791038040.0600001</v>
      </c>
      <c r="J140" s="283">
        <f>SUM(J5:J139)</f>
        <v>76210550</v>
      </c>
      <c r="K140" s="283">
        <f>SUM(K5:K139)</f>
        <v>69394000</v>
      </c>
    </row>
    <row r="141" spans="1:11" s="137" customFormat="1" ht="24" customHeight="1">
      <c r="A141" s="406"/>
      <c r="B141" s="227" t="s">
        <v>661</v>
      </c>
      <c r="C141" s="170"/>
      <c r="D141" s="219"/>
      <c r="E141" s="407"/>
      <c r="F141" s="408"/>
      <c r="G141" s="409"/>
      <c r="H141" s="280"/>
      <c r="I141" s="280"/>
      <c r="J141" s="280"/>
      <c r="K141" s="280"/>
    </row>
    <row r="142" spans="1:11" s="137" customFormat="1" ht="24" customHeight="1" thickBot="1">
      <c r="A142" s="211"/>
      <c r="B142" s="227" t="s">
        <v>662</v>
      </c>
      <c r="C142" s="180"/>
      <c r="D142" s="181"/>
      <c r="E142" s="182"/>
      <c r="F142" s="183"/>
      <c r="G142" s="184"/>
      <c r="H142" s="288">
        <v>118238467.67</v>
      </c>
      <c r="I142" s="288">
        <v>97746950</v>
      </c>
      <c r="J142" s="288">
        <v>6761800</v>
      </c>
      <c r="K142" s="274">
        <v>2374300</v>
      </c>
    </row>
    <row r="143" spans="1:11" s="137" customFormat="1" ht="24" customHeight="1">
      <c r="A143" s="210"/>
      <c r="B143" s="174" t="s">
        <v>247</v>
      </c>
      <c r="C143" s="175"/>
      <c r="D143" s="176"/>
      <c r="E143" s="177"/>
      <c r="F143" s="178"/>
      <c r="G143" s="179"/>
      <c r="H143" s="283">
        <f>SUM(H140:H142)</f>
        <v>1044000077.6</v>
      </c>
      <c r="I143" s="283">
        <f>SUM(I140:I142)</f>
        <v>888784990.0600001</v>
      </c>
      <c r="J143" s="283">
        <f>SUM(J140:J142)</f>
        <v>82972350</v>
      </c>
      <c r="K143" s="283">
        <f>SUM(K140:K142)</f>
        <v>71768300</v>
      </c>
    </row>
    <row r="144" spans="1:11" s="137" customFormat="1" ht="24" customHeight="1" thickBot="1">
      <c r="A144" s="212"/>
      <c r="B144" s="185" t="s">
        <v>503</v>
      </c>
      <c r="C144" s="186"/>
      <c r="D144" s="181"/>
      <c r="E144" s="182"/>
      <c r="F144" s="183"/>
      <c r="G144" s="184"/>
      <c r="H144" s="272">
        <v>-241453336.4</v>
      </c>
      <c r="I144" s="272">
        <v>-238812199.32</v>
      </c>
      <c r="J144" s="288">
        <v>0</v>
      </c>
      <c r="K144" s="274" t="s">
        <v>455</v>
      </c>
    </row>
    <row r="145" spans="1:11" s="137" customFormat="1" ht="24" customHeight="1" thickBot="1">
      <c r="A145" s="213"/>
      <c r="B145" s="187" t="s">
        <v>504</v>
      </c>
      <c r="C145" s="188"/>
      <c r="D145" s="189"/>
      <c r="E145" s="190"/>
      <c r="F145" s="191"/>
      <c r="G145" s="192"/>
      <c r="H145" s="284">
        <f>H143+H144</f>
        <v>802546741.2</v>
      </c>
      <c r="I145" s="284">
        <f>I143+I144</f>
        <v>649972790.74</v>
      </c>
      <c r="J145" s="284">
        <f>J143+J144</f>
        <v>82972350</v>
      </c>
      <c r="K145" s="284">
        <f>K143+K144</f>
        <v>71768300</v>
      </c>
    </row>
    <row r="146" spans="1:11" ht="16.5" customHeight="1">
      <c r="A146" s="201"/>
      <c r="C146" s="126"/>
      <c r="F146" s="127"/>
      <c r="G146" s="127"/>
      <c r="H146" s="270"/>
      <c r="I146" s="128"/>
      <c r="J146" s="127"/>
      <c r="K146" s="127"/>
    </row>
    <row r="147" spans="1:11" ht="21.75" customHeight="1">
      <c r="A147" s="214" t="s">
        <v>381</v>
      </c>
      <c r="C147" s="126"/>
      <c r="E147" s="194"/>
      <c r="F147" s="127"/>
      <c r="G147" s="127"/>
      <c r="H147" s="270"/>
      <c r="I147" s="226"/>
      <c r="J147" s="287"/>
      <c r="K147" s="132"/>
    </row>
    <row r="148" spans="1:11" ht="21.75" customHeight="1">
      <c r="A148" s="201"/>
      <c r="B148" s="193" t="s">
        <v>679</v>
      </c>
      <c r="C148" s="195"/>
      <c r="D148" s="196"/>
      <c r="F148" s="127"/>
      <c r="G148" s="127"/>
      <c r="H148" s="270"/>
      <c r="I148" s="226"/>
      <c r="J148" s="277"/>
      <c r="K148" s="132"/>
    </row>
    <row r="149" spans="1:11" ht="21.75" customHeight="1">
      <c r="A149" s="201"/>
      <c r="B149" s="193" t="s">
        <v>680</v>
      </c>
      <c r="C149" s="195"/>
      <c r="D149" s="196"/>
      <c r="F149" s="127"/>
      <c r="G149" s="127"/>
      <c r="H149" s="270"/>
      <c r="I149" s="226"/>
      <c r="J149" s="287"/>
      <c r="K149" s="132"/>
    </row>
    <row r="150" spans="1:11" ht="21.75" customHeight="1">
      <c r="A150" s="201"/>
      <c r="B150" s="193" t="s">
        <v>505</v>
      </c>
      <c r="C150" s="195"/>
      <c r="D150" s="196"/>
      <c r="F150" s="127"/>
      <c r="G150" s="127"/>
      <c r="H150" s="270"/>
      <c r="I150" s="226"/>
      <c r="J150" s="277"/>
      <c r="K150" s="132"/>
    </row>
    <row r="151" spans="1:11" ht="21.75" customHeight="1">
      <c r="A151" s="201"/>
      <c r="B151" s="193" t="s">
        <v>506</v>
      </c>
      <c r="C151" s="195"/>
      <c r="D151" s="196"/>
      <c r="F151" s="127"/>
      <c r="G151" s="127"/>
      <c r="H151" s="270"/>
      <c r="I151" s="226"/>
      <c r="J151" s="287"/>
      <c r="K151" s="132"/>
    </row>
    <row r="152" spans="1:11" ht="21.75" customHeight="1">
      <c r="A152" s="201"/>
      <c r="B152" s="193" t="s">
        <v>385</v>
      </c>
      <c r="C152" s="195"/>
      <c r="D152" s="196"/>
      <c r="F152" s="127"/>
      <c r="G152" s="127"/>
      <c r="H152" s="270"/>
      <c r="I152" s="128"/>
      <c r="J152" s="127"/>
      <c r="K152" s="127"/>
    </row>
    <row r="153" spans="1:11" s="28" customFormat="1" ht="21.75" customHeight="1">
      <c r="A153" s="215"/>
      <c r="B153" s="197" t="s">
        <v>298</v>
      </c>
      <c r="C153" s="198"/>
      <c r="D153" s="199"/>
      <c r="F153" s="200"/>
      <c r="G153" s="200"/>
      <c r="H153" s="271"/>
      <c r="I153" s="273"/>
      <c r="J153" s="200"/>
      <c r="K153" s="200"/>
    </row>
    <row r="154" spans="1:11" ht="23.25">
      <c r="A154" s="201"/>
      <c r="B154" s="125" t="s">
        <v>299</v>
      </c>
      <c r="C154" s="126"/>
      <c r="F154" s="127"/>
      <c r="G154" s="127"/>
      <c r="H154" s="270"/>
      <c r="I154" s="128"/>
      <c r="J154" s="127"/>
      <c r="K154" s="127"/>
    </row>
    <row r="155" spans="1:11" ht="23.25">
      <c r="A155" s="201"/>
      <c r="C155" s="126"/>
      <c r="F155" s="127"/>
      <c r="G155" s="127"/>
      <c r="H155" s="270"/>
      <c r="I155" s="128"/>
      <c r="J155" s="127"/>
      <c r="K155" s="127"/>
    </row>
    <row r="156" spans="1:11" ht="23.25">
      <c r="A156" s="201"/>
      <c r="C156" s="126"/>
      <c r="F156" s="127"/>
      <c r="G156" s="127"/>
      <c r="H156" s="270"/>
      <c r="I156" s="128"/>
      <c r="J156" s="127"/>
      <c r="K156" s="127"/>
    </row>
    <row r="157" spans="1:11" ht="23.25">
      <c r="A157" s="201"/>
      <c r="C157" s="126"/>
      <c r="F157" s="127"/>
      <c r="G157" s="127"/>
      <c r="H157" s="270"/>
      <c r="I157" s="128"/>
      <c r="J157" s="127"/>
      <c r="K157" s="127"/>
    </row>
    <row r="158" spans="1:11" ht="23.25">
      <c r="A158" s="201"/>
      <c r="C158" s="126"/>
      <c r="F158" s="127"/>
      <c r="G158" s="127"/>
      <c r="H158" s="270"/>
      <c r="I158" s="128"/>
      <c r="J158" s="127"/>
      <c r="K158" s="127"/>
    </row>
  </sheetData>
  <mergeCells count="14">
    <mergeCell ref="H128:K128"/>
    <mergeCell ref="F102:K102"/>
    <mergeCell ref="F109:K109"/>
    <mergeCell ref="H121:I121"/>
    <mergeCell ref="J121:K121"/>
    <mergeCell ref="F52:K52"/>
    <mergeCell ref="F59:K59"/>
    <mergeCell ref="F66:K66"/>
    <mergeCell ref="H84:I84"/>
    <mergeCell ref="J84:K84"/>
    <mergeCell ref="H2:I2"/>
    <mergeCell ref="J2:K2"/>
    <mergeCell ref="H44:I44"/>
    <mergeCell ref="J44:K44"/>
  </mergeCells>
  <printOptions horizontalCentered="1"/>
  <pageMargins left="0" right="0" top="0.7874015748031497" bottom="0.3937007874015748" header="0" footer="0"/>
  <pageSetup firstPageNumber="10" useFirstPageNumber="1" horizontalDpi="180" verticalDpi="180" orientation="portrait" paperSize="9" scale="90" r:id="rId1"/>
  <headerFooter alignWithMargins="0">
    <oddHeader>&amp;R
&amp;18(English Translation)</oddHeader>
    <oddFooter>&amp;C&amp;18Page &amp;P</oddFooter>
  </headerFooter>
  <rowBreaks count="3" manualBreakCount="3">
    <brk id="42" max="255" man="1"/>
    <brk id="82" max="255" man="1"/>
    <brk id="1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9.140625" defaultRowHeight="21.75"/>
  <cols>
    <col min="1" max="1" width="31.00390625" style="6" customWidth="1"/>
    <col min="2" max="2" width="5.8515625" style="6" bestFit="1" customWidth="1"/>
    <col min="3" max="3" width="13.8515625" style="6" customWidth="1"/>
    <col min="4" max="4" width="14.57421875" style="6" customWidth="1"/>
    <col min="5" max="5" width="16.421875" style="6" customWidth="1"/>
    <col min="6" max="6" width="17.7109375" style="6" customWidth="1"/>
    <col min="7" max="16384" width="9.140625" style="6" customWidth="1"/>
  </cols>
  <sheetData>
    <row r="1" spans="1:6" ht="23.25">
      <c r="A1" s="6" t="s">
        <v>6</v>
      </c>
      <c r="F1" s="226"/>
    </row>
    <row r="2" spans="1:6" s="236" customFormat="1" ht="23.25">
      <c r="A2" s="464" t="s">
        <v>586</v>
      </c>
      <c r="B2" s="464" t="s">
        <v>398</v>
      </c>
      <c r="C2" s="455" t="s">
        <v>399</v>
      </c>
      <c r="D2" s="456"/>
      <c r="E2" s="471" t="s">
        <v>509</v>
      </c>
      <c r="F2" s="472"/>
    </row>
    <row r="3" spans="1:6" s="237" customFormat="1" ht="23.25">
      <c r="A3" s="465"/>
      <c r="B3" s="465"/>
      <c r="C3" s="459"/>
      <c r="D3" s="460"/>
      <c r="E3" s="45" t="s">
        <v>656</v>
      </c>
      <c r="F3" s="45" t="s">
        <v>588</v>
      </c>
    </row>
    <row r="4" spans="1:6" s="26" customFormat="1" ht="23.25">
      <c r="A4" s="230" t="s">
        <v>400</v>
      </c>
      <c r="B4" s="19"/>
      <c r="C4" s="451"/>
      <c r="D4" s="452"/>
      <c r="E4" s="19"/>
      <c r="F4" s="19"/>
    </row>
    <row r="5" spans="1:6" s="26" customFormat="1" ht="23.25">
      <c r="A5" s="231" t="s">
        <v>401</v>
      </c>
      <c r="B5" s="22">
        <v>5</v>
      </c>
      <c r="C5" s="467" t="s">
        <v>402</v>
      </c>
      <c r="D5" s="468"/>
      <c r="E5" s="51">
        <v>100000000</v>
      </c>
      <c r="F5" s="51">
        <v>100000000</v>
      </c>
    </row>
    <row r="6" spans="1:6" s="26" customFormat="1" ht="23.25">
      <c r="A6" s="231" t="s">
        <v>403</v>
      </c>
      <c r="B6" s="22">
        <v>5</v>
      </c>
      <c r="C6" s="469" t="s">
        <v>657</v>
      </c>
      <c r="D6" s="470"/>
      <c r="E6" s="51">
        <v>100000000</v>
      </c>
      <c r="F6" s="51"/>
    </row>
    <row r="7" spans="1:6" s="26" customFormat="1" ht="23.25">
      <c r="A7" s="231"/>
      <c r="B7" s="22"/>
      <c r="C7" s="469" t="s">
        <v>179</v>
      </c>
      <c r="D7" s="470"/>
      <c r="E7" s="232"/>
      <c r="F7" s="51">
        <v>346447000</v>
      </c>
    </row>
    <row r="8" spans="1:6" s="26" customFormat="1" ht="23.25">
      <c r="A8" s="233" t="s">
        <v>404</v>
      </c>
      <c r="B8" s="25">
        <v>3</v>
      </c>
      <c r="C8" s="420" t="s">
        <v>529</v>
      </c>
      <c r="D8" s="466"/>
      <c r="E8" s="251" t="s">
        <v>455</v>
      </c>
      <c r="F8" s="52">
        <v>35000000</v>
      </c>
    </row>
    <row r="9" spans="1:6" ht="23.25">
      <c r="A9" s="230" t="s">
        <v>619</v>
      </c>
      <c r="B9" s="19"/>
      <c r="C9" s="451"/>
      <c r="D9" s="452"/>
      <c r="E9" s="327">
        <v>200000000</v>
      </c>
      <c r="F9" s="327">
        <f>SUM(F5:F8)</f>
        <v>481447000</v>
      </c>
    </row>
    <row r="10" spans="1:6" s="26" customFormat="1" ht="23.25">
      <c r="A10" s="234" t="s">
        <v>816</v>
      </c>
      <c r="B10" s="25"/>
      <c r="C10" s="449"/>
      <c r="D10" s="450"/>
      <c r="E10" s="251" t="s">
        <v>455</v>
      </c>
      <c r="F10" s="334">
        <v>-208081.53</v>
      </c>
    </row>
    <row r="11" spans="1:6" ht="23.25">
      <c r="A11" s="12" t="s">
        <v>129</v>
      </c>
      <c r="B11" s="10"/>
      <c r="C11" s="444"/>
      <c r="D11" s="446"/>
      <c r="E11" s="50">
        <f>+E9+E10</f>
        <v>200000000</v>
      </c>
      <c r="F11" s="50">
        <f>+F9+F10</f>
        <v>481238918.47</v>
      </c>
    </row>
    <row r="12" spans="1:6" ht="15" customHeight="1">
      <c r="A12" s="26"/>
      <c r="B12" s="13"/>
      <c r="C12" s="13"/>
      <c r="D12" s="13"/>
      <c r="E12" s="27"/>
      <c r="F12" s="27"/>
    </row>
    <row r="13" s="1" customFormat="1" ht="23.25">
      <c r="A13" s="1" t="s">
        <v>7</v>
      </c>
    </row>
    <row r="14" s="1" customFormat="1" ht="23.25">
      <c r="A14" s="1" t="s">
        <v>8</v>
      </c>
    </row>
    <row r="15" spans="1:6" s="1" customFormat="1" ht="23.25">
      <c r="A15" s="455" t="s">
        <v>638</v>
      </c>
      <c r="B15" s="456"/>
      <c r="C15" s="239" t="s">
        <v>658</v>
      </c>
      <c r="D15" s="240"/>
      <c r="E15" s="238" t="s">
        <v>513</v>
      </c>
      <c r="F15" s="241"/>
    </row>
    <row r="16" spans="1:6" s="1" customFormat="1" ht="23.25">
      <c r="A16" s="459"/>
      <c r="B16" s="460"/>
      <c r="C16" s="10" t="s">
        <v>405</v>
      </c>
      <c r="D16" s="10" t="s">
        <v>406</v>
      </c>
      <c r="E16" s="10" t="s">
        <v>405</v>
      </c>
      <c r="F16" s="38" t="s">
        <v>406</v>
      </c>
    </row>
    <row r="17" spans="1:6" s="1" customFormat="1" ht="23.25">
      <c r="A17" s="21" t="s">
        <v>545</v>
      </c>
      <c r="B17" s="20"/>
      <c r="C17" s="46">
        <v>600000</v>
      </c>
      <c r="D17" s="46">
        <v>580000</v>
      </c>
      <c r="E17" s="46">
        <v>600000</v>
      </c>
      <c r="F17" s="242">
        <v>336000</v>
      </c>
    </row>
    <row r="18" spans="1:6" s="1" customFormat="1" ht="23.25">
      <c r="A18" s="21"/>
      <c r="B18" s="20"/>
      <c r="C18" s="46"/>
      <c r="D18" s="46"/>
      <c r="E18" s="46"/>
      <c r="F18" s="242"/>
    </row>
    <row r="19" spans="1:7" s="1" customFormat="1" ht="24" thickBot="1">
      <c r="A19" s="243" t="s">
        <v>619</v>
      </c>
      <c r="B19" s="244"/>
      <c r="C19" s="245">
        <f>SUM(C17)</f>
        <v>600000</v>
      </c>
      <c r="D19" s="245">
        <f>SUM(D17)</f>
        <v>580000</v>
      </c>
      <c r="E19" s="245">
        <f>SUM(E17)</f>
        <v>600000</v>
      </c>
      <c r="F19" s="246">
        <f>SUM(F17)</f>
        <v>336000</v>
      </c>
      <c r="G19" s="21"/>
    </row>
    <row r="20" spans="1:7" s="1" customFormat="1" ht="15" customHeight="1" thickTop="1">
      <c r="A20" s="247"/>
      <c r="B20" s="247"/>
      <c r="C20" s="247"/>
      <c r="D20" s="248"/>
      <c r="E20" s="248"/>
      <c r="F20" s="248"/>
      <c r="G20" s="64"/>
    </row>
    <row r="21" spans="1:7" s="1" customFormat="1" ht="23.25">
      <c r="A21" s="20" t="s">
        <v>9</v>
      </c>
      <c r="B21" s="20"/>
      <c r="C21" s="20"/>
      <c r="D21" s="20"/>
      <c r="E21" s="20"/>
      <c r="F21" s="20"/>
      <c r="G21" s="20"/>
    </row>
    <row r="22" spans="1:6" s="1" customFormat="1" ht="23.25">
      <c r="A22" s="455" t="s">
        <v>638</v>
      </c>
      <c r="B22" s="461"/>
      <c r="C22" s="456"/>
      <c r="D22" s="464" t="s">
        <v>407</v>
      </c>
      <c r="E22" s="238" t="s">
        <v>509</v>
      </c>
      <c r="F22" s="241"/>
    </row>
    <row r="23" spans="1:6" s="1" customFormat="1" ht="23.25">
      <c r="A23" s="459"/>
      <c r="B23" s="463"/>
      <c r="C23" s="460"/>
      <c r="D23" s="465"/>
      <c r="E23" s="10" t="s">
        <v>656</v>
      </c>
      <c r="F23" s="10" t="s">
        <v>588</v>
      </c>
    </row>
    <row r="24" spans="1:6" s="1" customFormat="1" ht="23.25">
      <c r="A24" s="21" t="s">
        <v>408</v>
      </c>
      <c r="B24" s="20"/>
      <c r="C24" s="20"/>
      <c r="D24" s="46">
        <v>10</v>
      </c>
      <c r="E24" s="46">
        <v>1000000</v>
      </c>
      <c r="F24" s="46">
        <v>1000000</v>
      </c>
    </row>
    <row r="25" spans="1:6" s="1" customFormat="1" ht="23.25">
      <c r="A25" s="21" t="s">
        <v>409</v>
      </c>
      <c r="B25" s="20"/>
      <c r="C25" s="20"/>
      <c r="D25" s="46">
        <v>17.78</v>
      </c>
      <c r="E25" s="46">
        <v>6862600</v>
      </c>
      <c r="F25" s="46">
        <v>6862600</v>
      </c>
    </row>
    <row r="26" spans="1:6" s="1" customFormat="1" ht="23.25">
      <c r="A26" s="21" t="s">
        <v>410</v>
      </c>
      <c r="B26" s="20"/>
      <c r="C26" s="20"/>
      <c r="D26" s="46">
        <v>3.08</v>
      </c>
      <c r="E26" s="46">
        <v>4000000</v>
      </c>
      <c r="F26" s="46">
        <v>4000000</v>
      </c>
    </row>
    <row r="27" spans="1:6" s="1" customFormat="1" ht="23.25">
      <c r="A27" s="21" t="s">
        <v>411</v>
      </c>
      <c r="B27" s="20"/>
      <c r="C27" s="20"/>
      <c r="D27" s="46">
        <v>10</v>
      </c>
      <c r="E27" s="46">
        <v>3000000</v>
      </c>
      <c r="F27" s="46">
        <v>3000000</v>
      </c>
    </row>
    <row r="28" spans="1:6" s="1" customFormat="1" ht="23.25">
      <c r="A28" s="21" t="s">
        <v>412</v>
      </c>
      <c r="B28" s="20"/>
      <c r="C28" s="20"/>
      <c r="D28" s="46">
        <v>1</v>
      </c>
      <c r="E28" s="46">
        <v>750000</v>
      </c>
      <c r="F28" s="46">
        <v>750000</v>
      </c>
    </row>
    <row r="29" spans="1:6" s="1" customFormat="1" ht="23.25">
      <c r="A29" s="21" t="s">
        <v>413</v>
      </c>
      <c r="B29" s="20"/>
      <c r="C29" s="20"/>
      <c r="D29" s="46">
        <v>0.01</v>
      </c>
      <c r="E29" s="46">
        <v>100000</v>
      </c>
      <c r="F29" s="46">
        <v>100000</v>
      </c>
    </row>
    <row r="30" spans="1:6" s="1" customFormat="1" ht="23.25">
      <c r="A30" s="21" t="s">
        <v>414</v>
      </c>
      <c r="B30" s="20"/>
      <c r="C30" s="20"/>
      <c r="D30" s="46">
        <v>2.83</v>
      </c>
      <c r="E30" s="46">
        <v>5100000</v>
      </c>
      <c r="F30" s="46">
        <v>5100000</v>
      </c>
    </row>
    <row r="31" spans="1:6" s="1" customFormat="1" ht="23.25">
      <c r="A31" s="21" t="s">
        <v>417</v>
      </c>
      <c r="B31" s="20"/>
      <c r="C31" s="20"/>
      <c r="D31" s="46">
        <v>0.8</v>
      </c>
      <c r="E31" s="46">
        <v>1625000</v>
      </c>
      <c r="F31" s="46">
        <v>1625000</v>
      </c>
    </row>
    <row r="32" spans="1:6" s="1" customFormat="1" ht="23.25">
      <c r="A32" s="21" t="s">
        <v>418</v>
      </c>
      <c r="B32" s="20"/>
      <c r="C32" s="20"/>
      <c r="D32" s="46">
        <v>5.74</v>
      </c>
      <c r="E32" s="46">
        <v>2010000</v>
      </c>
      <c r="F32" s="46">
        <v>2010000</v>
      </c>
    </row>
    <row r="33" spans="1:6" s="1" customFormat="1" ht="23.25">
      <c r="A33" s="21" t="s">
        <v>419</v>
      </c>
      <c r="B33" s="20"/>
      <c r="C33" s="20"/>
      <c r="D33" s="46">
        <v>5</v>
      </c>
      <c r="E33" s="251" t="s">
        <v>455</v>
      </c>
      <c r="F33" s="46">
        <v>3010800</v>
      </c>
    </row>
    <row r="34" spans="1:6" s="1" customFormat="1" ht="23.25">
      <c r="A34" s="23" t="s">
        <v>420</v>
      </c>
      <c r="B34" s="24"/>
      <c r="C34" s="24"/>
      <c r="D34" s="249">
        <v>0.17</v>
      </c>
      <c r="E34" s="249">
        <v>2000000</v>
      </c>
      <c r="F34" s="249">
        <v>2000000</v>
      </c>
    </row>
    <row r="35" spans="1:6" s="1" customFormat="1" ht="23.25">
      <c r="A35" s="20"/>
      <c r="B35" s="20"/>
      <c r="C35" s="20"/>
      <c r="D35" s="64"/>
      <c r="E35" s="64"/>
      <c r="F35" s="64"/>
    </row>
    <row r="36" spans="1:7" s="1" customFormat="1" ht="15.75" customHeight="1">
      <c r="A36" s="20" t="s">
        <v>10</v>
      </c>
      <c r="B36" s="20"/>
      <c r="C36" s="20"/>
      <c r="D36" s="20"/>
      <c r="E36" s="64"/>
      <c r="F36" s="328"/>
      <c r="G36" s="64"/>
    </row>
    <row r="37" spans="1:7" s="1" customFormat="1" ht="23.25">
      <c r="A37" s="455" t="s">
        <v>638</v>
      </c>
      <c r="B37" s="461"/>
      <c r="C37" s="456"/>
      <c r="D37" s="464" t="s">
        <v>407</v>
      </c>
      <c r="E37" s="329" t="s">
        <v>509</v>
      </c>
      <c r="F37" s="330"/>
      <c r="G37" s="20"/>
    </row>
    <row r="38" spans="1:6" s="1" customFormat="1" ht="23.25">
      <c r="A38" s="459"/>
      <c r="B38" s="463"/>
      <c r="C38" s="460"/>
      <c r="D38" s="465"/>
      <c r="E38" s="331" t="s">
        <v>656</v>
      </c>
      <c r="F38" s="331" t="s">
        <v>588</v>
      </c>
    </row>
    <row r="39" spans="1:6" s="1" customFormat="1" ht="23.25">
      <c r="A39" s="17" t="s">
        <v>421</v>
      </c>
      <c r="B39" s="18"/>
      <c r="C39" s="18"/>
      <c r="D39" s="62">
        <v>5</v>
      </c>
      <c r="E39" s="62">
        <v>17999800</v>
      </c>
      <c r="F39" s="62">
        <v>17999800</v>
      </c>
    </row>
    <row r="40" spans="1:6" s="1" customFormat="1" ht="23.25">
      <c r="A40" s="21" t="s">
        <v>422</v>
      </c>
      <c r="B40" s="20"/>
      <c r="C40" s="20"/>
      <c r="D40" s="46">
        <v>0.69</v>
      </c>
      <c r="E40" s="46">
        <v>1257500</v>
      </c>
      <c r="F40" s="46">
        <v>1257500</v>
      </c>
    </row>
    <row r="41" spans="1:6" s="1" customFormat="1" ht="23.25">
      <c r="A41" s="21" t="s">
        <v>423</v>
      </c>
      <c r="B41" s="20"/>
      <c r="C41" s="20"/>
      <c r="D41" s="46">
        <v>0.58</v>
      </c>
      <c r="E41" s="46">
        <v>4500000</v>
      </c>
      <c r="F41" s="46">
        <v>4500000</v>
      </c>
    </row>
    <row r="42" spans="1:6" s="1" customFormat="1" ht="23.25">
      <c r="A42" s="21" t="s">
        <v>424</v>
      </c>
      <c r="B42" s="20"/>
      <c r="C42" s="20"/>
      <c r="D42" s="46">
        <v>6</v>
      </c>
      <c r="E42" s="46">
        <v>1800000</v>
      </c>
      <c r="F42" s="46">
        <v>1800000</v>
      </c>
    </row>
    <row r="43" spans="1:6" s="1" customFormat="1" ht="23.25">
      <c r="A43" s="21" t="s">
        <v>425</v>
      </c>
      <c r="B43" s="20"/>
      <c r="C43" s="20"/>
      <c r="D43" s="46">
        <v>6.92</v>
      </c>
      <c r="E43" s="46">
        <v>4500000</v>
      </c>
      <c r="F43" s="46">
        <v>4500000</v>
      </c>
    </row>
    <row r="44" spans="1:6" s="1" customFormat="1" ht="23.25">
      <c r="A44" s="21" t="s">
        <v>426</v>
      </c>
      <c r="B44" s="20"/>
      <c r="C44" s="20"/>
      <c r="D44" s="46">
        <v>9</v>
      </c>
      <c r="E44" s="46">
        <v>1814256</v>
      </c>
      <c r="F44" s="46">
        <v>1814256</v>
      </c>
    </row>
    <row r="45" spans="1:6" s="1" customFormat="1" ht="23.25">
      <c r="A45" s="21" t="s">
        <v>427</v>
      </c>
      <c r="B45" s="20"/>
      <c r="C45" s="20"/>
      <c r="D45" s="46">
        <v>2.25</v>
      </c>
      <c r="E45" s="46">
        <v>1800000</v>
      </c>
      <c r="F45" s="46">
        <v>1800000</v>
      </c>
    </row>
    <row r="46" spans="1:6" s="1" customFormat="1" ht="23.25">
      <c r="A46" s="21" t="s">
        <v>428</v>
      </c>
      <c r="B46" s="20"/>
      <c r="C46" s="20"/>
      <c r="D46" s="46">
        <v>17.76</v>
      </c>
      <c r="E46" s="46">
        <v>67500000</v>
      </c>
      <c r="F46" s="46">
        <v>67500000</v>
      </c>
    </row>
    <row r="47" spans="1:6" s="1" customFormat="1" ht="23.25">
      <c r="A47" s="21" t="s">
        <v>429</v>
      </c>
      <c r="B47" s="20"/>
      <c r="C47" s="20"/>
      <c r="D47" s="46">
        <v>0.79</v>
      </c>
      <c r="E47" s="46">
        <v>6250000</v>
      </c>
      <c r="F47" s="46">
        <v>6250000</v>
      </c>
    </row>
    <row r="48" spans="1:6" s="1" customFormat="1" ht="23.25">
      <c r="A48" s="21" t="s">
        <v>430</v>
      </c>
      <c r="B48" s="20"/>
      <c r="C48" s="20"/>
      <c r="D48" s="46">
        <v>7.5</v>
      </c>
      <c r="E48" s="46">
        <v>1517400</v>
      </c>
      <c r="F48" s="46">
        <v>1517400</v>
      </c>
    </row>
    <row r="49" spans="1:6" s="1" customFormat="1" ht="23.25">
      <c r="A49" s="21" t="s">
        <v>431</v>
      </c>
      <c r="B49" s="20"/>
      <c r="C49" s="20"/>
      <c r="D49" s="46">
        <v>5</v>
      </c>
      <c r="E49" s="46">
        <v>250000</v>
      </c>
      <c r="F49" s="46">
        <v>250000</v>
      </c>
    </row>
    <row r="50" spans="1:6" s="1" customFormat="1" ht="23.25">
      <c r="A50" s="21" t="s">
        <v>432</v>
      </c>
      <c r="B50" s="20"/>
      <c r="C50" s="20"/>
      <c r="D50" s="46">
        <v>15</v>
      </c>
      <c r="E50" s="46">
        <v>300000</v>
      </c>
      <c r="F50" s="46">
        <v>300000</v>
      </c>
    </row>
    <row r="51" spans="1:6" s="20" customFormat="1" ht="23.25">
      <c r="A51" s="21" t="s">
        <v>433</v>
      </c>
      <c r="D51" s="46">
        <v>10.62</v>
      </c>
      <c r="E51" s="46">
        <v>15930000</v>
      </c>
      <c r="F51" s="46">
        <v>15930000</v>
      </c>
    </row>
    <row r="52" spans="1:6" s="1" customFormat="1" ht="23.25">
      <c r="A52" s="21" t="s">
        <v>434</v>
      </c>
      <c r="B52" s="20"/>
      <c r="C52" s="20"/>
      <c r="D52" s="46">
        <v>9.93</v>
      </c>
      <c r="E52" s="46">
        <v>3060316.7</v>
      </c>
      <c r="F52" s="46">
        <v>3060316.7</v>
      </c>
    </row>
    <row r="53" spans="1:6" s="1" customFormat="1" ht="23.25">
      <c r="A53" s="21" t="s">
        <v>435</v>
      </c>
      <c r="B53" s="20"/>
      <c r="C53" s="20"/>
      <c r="D53" s="46">
        <v>6</v>
      </c>
      <c r="E53" s="46">
        <v>18000000</v>
      </c>
      <c r="F53" s="46">
        <v>18000000</v>
      </c>
    </row>
    <row r="54" spans="1:6" s="1" customFormat="1" ht="23.25">
      <c r="A54" s="21" t="s">
        <v>436</v>
      </c>
      <c r="B54" s="20"/>
      <c r="C54" s="20"/>
      <c r="D54" s="46">
        <v>1.67</v>
      </c>
      <c r="E54" s="46">
        <v>1000000</v>
      </c>
      <c r="F54" s="46">
        <v>1000000</v>
      </c>
    </row>
    <row r="55" spans="1:6" s="1" customFormat="1" ht="23.25">
      <c r="A55" s="21" t="s">
        <v>437</v>
      </c>
      <c r="B55" s="20"/>
      <c r="C55" s="20"/>
      <c r="D55" s="46">
        <v>0.06</v>
      </c>
      <c r="E55" s="46">
        <v>200000</v>
      </c>
      <c r="F55" s="46">
        <v>200000</v>
      </c>
    </row>
    <row r="56" spans="1:6" s="1" customFormat="1" ht="23.25">
      <c r="A56" s="21" t="s">
        <v>438</v>
      </c>
      <c r="B56" s="20"/>
      <c r="C56" s="20"/>
      <c r="D56" s="46">
        <v>5</v>
      </c>
      <c r="E56" s="46">
        <v>1500000</v>
      </c>
      <c r="F56" s="46">
        <v>1500000</v>
      </c>
    </row>
    <row r="57" spans="1:6" s="1" customFormat="1" ht="23.25">
      <c r="A57" s="21" t="s">
        <v>439</v>
      </c>
      <c r="B57" s="20"/>
      <c r="C57" s="20"/>
      <c r="D57" s="250">
        <v>0.0625</v>
      </c>
      <c r="E57" s="46">
        <v>150000</v>
      </c>
      <c r="F57" s="46">
        <v>150000</v>
      </c>
    </row>
    <row r="58" spans="1:6" s="1" customFormat="1" ht="23.25">
      <c r="A58" s="21" t="s">
        <v>440</v>
      </c>
      <c r="B58" s="20"/>
      <c r="C58" s="20"/>
      <c r="D58" s="46">
        <v>0.22</v>
      </c>
      <c r="E58" s="46">
        <v>1250000</v>
      </c>
      <c r="F58" s="46">
        <v>1250000</v>
      </c>
    </row>
    <row r="59" spans="1:6" s="1" customFormat="1" ht="23.25">
      <c r="A59" s="21" t="s">
        <v>441</v>
      </c>
      <c r="B59" s="20"/>
      <c r="C59" s="20"/>
      <c r="D59" s="46">
        <v>3.71</v>
      </c>
      <c r="E59" s="251" t="s">
        <v>455</v>
      </c>
      <c r="F59" s="46">
        <v>15491517.67</v>
      </c>
    </row>
    <row r="60" spans="1:6" s="1" customFormat="1" ht="23.25">
      <c r="A60" s="21" t="s">
        <v>442</v>
      </c>
      <c r="B60" s="20"/>
      <c r="C60" s="20"/>
      <c r="D60" s="46">
        <v>5</v>
      </c>
      <c r="E60" s="46">
        <v>3000000</v>
      </c>
      <c r="F60" s="46">
        <v>3000000</v>
      </c>
    </row>
    <row r="61" spans="1:6" s="1" customFormat="1" ht="23.25">
      <c r="A61" s="21" t="s">
        <v>443</v>
      </c>
      <c r="B61" s="20"/>
      <c r="C61" s="20"/>
      <c r="D61" s="46">
        <v>2.3</v>
      </c>
      <c r="E61" s="46">
        <v>1634840</v>
      </c>
      <c r="F61" s="46">
        <v>1634840</v>
      </c>
    </row>
    <row r="62" spans="1:6" s="1" customFormat="1" ht="23.25">
      <c r="A62" s="21" t="s">
        <v>444</v>
      </c>
      <c r="B62" s="20"/>
      <c r="C62" s="20"/>
      <c r="D62" s="46">
        <v>5.8</v>
      </c>
      <c r="E62" s="46">
        <v>17400000</v>
      </c>
      <c r="F62" s="46">
        <v>17400000</v>
      </c>
    </row>
    <row r="63" spans="1:6" s="1" customFormat="1" ht="23.25">
      <c r="A63" s="21" t="s">
        <v>445</v>
      </c>
      <c r="B63" s="20"/>
      <c r="C63" s="20"/>
      <c r="D63" s="46">
        <v>12.5</v>
      </c>
      <c r="E63" s="46">
        <v>22500000</v>
      </c>
      <c r="F63" s="46">
        <v>22500000</v>
      </c>
    </row>
    <row r="64" spans="1:6" s="1" customFormat="1" ht="23.25">
      <c r="A64" s="21" t="s">
        <v>446</v>
      </c>
      <c r="B64" s="20"/>
      <c r="C64" s="20"/>
      <c r="D64" s="46">
        <v>5</v>
      </c>
      <c r="E64" s="46">
        <v>1750000</v>
      </c>
      <c r="F64" s="46">
        <v>1750000</v>
      </c>
    </row>
    <row r="65" spans="1:6" s="1" customFormat="1" ht="23.25">
      <c r="A65" s="21" t="s">
        <v>447</v>
      </c>
      <c r="B65" s="20"/>
      <c r="C65" s="20"/>
      <c r="D65" s="46">
        <v>1.25</v>
      </c>
      <c r="E65" s="46">
        <v>7875000</v>
      </c>
      <c r="F65" s="46">
        <v>7875000</v>
      </c>
    </row>
    <row r="66" spans="1:6" s="1" customFormat="1" ht="23.25">
      <c r="A66" s="21" t="s">
        <v>448</v>
      </c>
      <c r="B66" s="20"/>
      <c r="C66" s="20"/>
      <c r="D66" s="46">
        <v>3</v>
      </c>
      <c r="E66" s="46">
        <v>6300000</v>
      </c>
      <c r="F66" s="46">
        <v>6300000</v>
      </c>
    </row>
    <row r="67" spans="1:6" s="1" customFormat="1" ht="23.25">
      <c r="A67" s="21" t="s">
        <v>449</v>
      </c>
      <c r="B67" s="20"/>
      <c r="C67" s="20"/>
      <c r="D67" s="46">
        <v>8</v>
      </c>
      <c r="E67" s="46">
        <v>52000000</v>
      </c>
      <c r="F67" s="46">
        <v>52000000</v>
      </c>
    </row>
    <row r="68" spans="1:6" s="1" customFormat="1" ht="23.25">
      <c r="A68" s="21" t="s">
        <v>450</v>
      </c>
      <c r="B68" s="20"/>
      <c r="C68" s="20"/>
      <c r="D68" s="46">
        <v>5</v>
      </c>
      <c r="E68" s="46">
        <v>1000000</v>
      </c>
      <c r="F68" s="251" t="s">
        <v>455</v>
      </c>
    </row>
    <row r="69" spans="1:6" s="1" customFormat="1" ht="23.25">
      <c r="A69" s="23" t="s">
        <v>451</v>
      </c>
      <c r="B69" s="24"/>
      <c r="C69" s="24"/>
      <c r="D69" s="249">
        <v>14</v>
      </c>
      <c r="E69" s="249">
        <v>840000</v>
      </c>
      <c r="F69" s="252" t="s">
        <v>455</v>
      </c>
    </row>
    <row r="70" spans="1:6" s="1" customFormat="1" ht="23.25">
      <c r="A70" s="20"/>
      <c r="B70" s="20"/>
      <c r="C70" s="20"/>
      <c r="D70" s="64"/>
      <c r="E70" s="64"/>
      <c r="F70" s="64"/>
    </row>
    <row r="71" spans="1:7" s="1" customFormat="1" ht="15.75" customHeight="1">
      <c r="A71" s="20" t="s">
        <v>10</v>
      </c>
      <c r="B71" s="20"/>
      <c r="C71" s="20"/>
      <c r="D71" s="20"/>
      <c r="E71" s="64"/>
      <c r="F71" s="328"/>
      <c r="G71" s="64"/>
    </row>
    <row r="72" spans="1:7" s="1" customFormat="1" ht="23.25">
      <c r="A72" s="455" t="s">
        <v>638</v>
      </c>
      <c r="B72" s="461"/>
      <c r="C72" s="456"/>
      <c r="D72" s="464" t="s">
        <v>407</v>
      </c>
      <c r="E72" s="474" t="s">
        <v>509</v>
      </c>
      <c r="F72" s="475"/>
      <c r="G72" s="20"/>
    </row>
    <row r="73" spans="1:6" s="1" customFormat="1" ht="23.25">
      <c r="A73" s="459"/>
      <c r="B73" s="463"/>
      <c r="C73" s="460"/>
      <c r="D73" s="465"/>
      <c r="E73" s="331" t="s">
        <v>656</v>
      </c>
      <c r="F73" s="331" t="s">
        <v>588</v>
      </c>
    </row>
    <row r="74" spans="1:6" s="1" customFormat="1" ht="23.25">
      <c r="A74" s="7" t="s">
        <v>452</v>
      </c>
      <c r="B74" s="8"/>
      <c r="C74" s="8"/>
      <c r="D74" s="42">
        <v>10</v>
      </c>
      <c r="E74" s="42">
        <v>1500000</v>
      </c>
      <c r="F74" s="366" t="s">
        <v>455</v>
      </c>
    </row>
    <row r="75" spans="1:6" s="1" customFormat="1" ht="23.25">
      <c r="A75" s="21" t="s">
        <v>619</v>
      </c>
      <c r="B75" s="20"/>
      <c r="C75" s="20"/>
      <c r="D75" s="46"/>
      <c r="E75" s="46">
        <f>SUM(E24:E74)</f>
        <v>292826712.7</v>
      </c>
      <c r="F75" s="46">
        <f>SUM(F24:F74)</f>
        <v>307989030.37</v>
      </c>
    </row>
    <row r="76" spans="1:6" s="1" customFormat="1" ht="23.25">
      <c r="A76" s="63" t="s">
        <v>147</v>
      </c>
      <c r="B76" s="20"/>
      <c r="C76" s="20"/>
      <c r="D76" s="46"/>
      <c r="E76" s="60">
        <v>-87724393.68</v>
      </c>
      <c r="F76" s="60">
        <v>-83550442</v>
      </c>
    </row>
    <row r="77" spans="1:6" s="1" customFormat="1" ht="24" thickBot="1">
      <c r="A77" s="7" t="s">
        <v>504</v>
      </c>
      <c r="B77" s="8"/>
      <c r="C77" s="8"/>
      <c r="D77" s="42"/>
      <c r="E77" s="245">
        <f>E75+E76</f>
        <v>205102319.01999998</v>
      </c>
      <c r="F77" s="245">
        <f>F75+F76</f>
        <v>224438588.37</v>
      </c>
    </row>
    <row r="78" spans="5:6" s="1" customFormat="1" ht="12.75" customHeight="1" thickTop="1">
      <c r="E78" s="15"/>
      <c r="F78" s="15"/>
    </row>
    <row r="79" spans="1:6" ht="23.25">
      <c r="A79" s="6" t="s">
        <v>11</v>
      </c>
      <c r="E79" s="305"/>
      <c r="F79" s="305"/>
    </row>
    <row r="80" spans="1:6" s="236" customFormat="1" ht="23.25">
      <c r="A80" s="464" t="s">
        <v>586</v>
      </c>
      <c r="B80" s="464" t="s">
        <v>398</v>
      </c>
      <c r="C80" s="455" t="s">
        <v>399</v>
      </c>
      <c r="D80" s="456"/>
      <c r="E80" s="476" t="s">
        <v>509</v>
      </c>
      <c r="F80" s="477"/>
    </row>
    <row r="81" spans="1:6" s="237" customFormat="1" ht="23.25">
      <c r="A81" s="465"/>
      <c r="B81" s="465"/>
      <c r="C81" s="459"/>
      <c r="D81" s="460"/>
      <c r="E81" s="332" t="s">
        <v>656</v>
      </c>
      <c r="F81" s="332" t="s">
        <v>588</v>
      </c>
    </row>
    <row r="82" spans="1:6" s="26" customFormat="1" ht="23.25">
      <c r="A82" s="230" t="s">
        <v>537</v>
      </c>
      <c r="B82" s="19"/>
      <c r="C82" s="451"/>
      <c r="D82" s="452"/>
      <c r="E82" s="333"/>
      <c r="F82" s="333"/>
    </row>
    <row r="83" spans="1:6" s="26" customFormat="1" ht="23.25">
      <c r="A83" s="231" t="s">
        <v>613</v>
      </c>
      <c r="B83" s="22">
        <v>7</v>
      </c>
      <c r="C83" s="467" t="s">
        <v>507</v>
      </c>
      <c r="D83" s="468"/>
      <c r="E83" s="51">
        <v>5100000</v>
      </c>
      <c r="F83" s="51">
        <v>5100000</v>
      </c>
    </row>
    <row r="84" spans="1:6" s="26" customFormat="1" ht="23.25">
      <c r="A84" s="231" t="s">
        <v>400</v>
      </c>
      <c r="B84" s="22"/>
      <c r="C84" s="469"/>
      <c r="D84" s="470"/>
      <c r="E84" s="51"/>
      <c r="F84" s="51"/>
    </row>
    <row r="85" spans="1:6" s="26" customFormat="1" ht="23.25">
      <c r="A85" s="231" t="s">
        <v>614</v>
      </c>
      <c r="B85" s="22" t="s">
        <v>546</v>
      </c>
      <c r="C85" s="467" t="s">
        <v>508</v>
      </c>
      <c r="D85" s="468"/>
      <c r="E85" s="51">
        <v>100000000</v>
      </c>
      <c r="F85" s="51">
        <v>100000000</v>
      </c>
    </row>
    <row r="86" spans="1:6" s="26" customFormat="1" ht="23.25">
      <c r="A86" s="231"/>
      <c r="B86" s="22"/>
      <c r="C86" s="1" t="s">
        <v>547</v>
      </c>
      <c r="D86" s="1"/>
      <c r="E86" s="51"/>
      <c r="F86" s="51"/>
    </row>
    <row r="87" spans="1:6" s="26" customFormat="1" ht="23.25">
      <c r="A87" s="231"/>
      <c r="B87" s="22"/>
      <c r="C87" s="478" t="s">
        <v>548</v>
      </c>
      <c r="D87" s="479"/>
      <c r="E87" s="51"/>
      <c r="F87" s="51"/>
    </row>
    <row r="88" spans="1:6" s="26" customFormat="1" ht="23.25">
      <c r="A88" s="233" t="s">
        <v>510</v>
      </c>
      <c r="B88" s="25" t="s">
        <v>511</v>
      </c>
      <c r="C88" s="473" t="s">
        <v>512</v>
      </c>
      <c r="D88" s="466"/>
      <c r="E88" s="52">
        <v>20000000</v>
      </c>
      <c r="F88" s="52">
        <v>20000000</v>
      </c>
    </row>
    <row r="89" spans="1:6" ht="23.25">
      <c r="A89" s="12" t="s">
        <v>130</v>
      </c>
      <c r="B89" s="10"/>
      <c r="C89" s="11"/>
      <c r="D89" s="38"/>
      <c r="E89" s="50">
        <f>SUM(E83:E88)</f>
        <v>125100000</v>
      </c>
      <c r="F89" s="50">
        <f>SUM(F83:F88)</f>
        <v>125100000</v>
      </c>
    </row>
    <row r="90" s="1" customFormat="1" ht="12.75" customHeight="1"/>
  </sheetData>
  <mergeCells count="30">
    <mergeCell ref="C88:D88"/>
    <mergeCell ref="E72:F72"/>
    <mergeCell ref="C82:D82"/>
    <mergeCell ref="C83:D83"/>
    <mergeCell ref="C84:D84"/>
    <mergeCell ref="E80:F80"/>
    <mergeCell ref="C85:D85"/>
    <mergeCell ref="C87:D87"/>
    <mergeCell ref="C80:D81"/>
    <mergeCell ref="D72:D73"/>
    <mergeCell ref="C6:D6"/>
    <mergeCell ref="C7:D7"/>
    <mergeCell ref="E2:F2"/>
    <mergeCell ref="C4:D4"/>
    <mergeCell ref="C2:D3"/>
    <mergeCell ref="A80:A81"/>
    <mergeCell ref="B80:B81"/>
    <mergeCell ref="A72:C73"/>
    <mergeCell ref="A15:B16"/>
    <mergeCell ref="A22:C23"/>
    <mergeCell ref="D22:D23"/>
    <mergeCell ref="A37:C38"/>
    <mergeCell ref="D37:D38"/>
    <mergeCell ref="B2:B3"/>
    <mergeCell ref="A2:A3"/>
    <mergeCell ref="C8:D8"/>
    <mergeCell ref="C9:D9"/>
    <mergeCell ref="C10:D10"/>
    <mergeCell ref="C11:D11"/>
    <mergeCell ref="C5:D5"/>
  </mergeCells>
  <printOptions horizontalCentered="1"/>
  <pageMargins left="0" right="0" top="0.7874015748031497" bottom="0.3937007874015748" header="0.5118110236220472" footer="0"/>
  <pageSetup firstPageNumber="14" useFirstPageNumber="1" horizontalDpi="180" verticalDpi="180" orientation="portrait" paperSize="9" r:id="rId1"/>
  <headerFooter alignWithMargins="0">
    <oddHeader>&amp;R&amp;16(English Translation)</oddHeader>
    <oddFooter>&amp;C&amp;16Page &amp;P</oddFooter>
  </headerFooter>
  <rowBreaks count="2" manualBreakCount="2">
    <brk id="35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5ab003</dc:creator>
  <cp:keywords/>
  <dc:description/>
  <cp:lastModifiedBy>User</cp:lastModifiedBy>
  <cp:lastPrinted>2002-08-09T10:38:10Z</cp:lastPrinted>
  <dcterms:created xsi:type="dcterms:W3CDTF">2002-05-20T10:22:58Z</dcterms:created>
  <dcterms:modified xsi:type="dcterms:W3CDTF">2003-07-11T03:14:45Z</dcterms:modified>
  <cp:category/>
  <cp:version/>
  <cp:contentType/>
  <cp:contentStatus/>
</cp:coreProperties>
</file>