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5506" windowWidth="5850" windowHeight="6270" tabRatio="954" activeTab="7"/>
  </bookViews>
  <sheets>
    <sheet name="note P1-4" sheetId="1" r:id="rId1"/>
    <sheet name="note P5" sheetId="2" r:id="rId2"/>
    <sheet name="noteP6" sheetId="3" r:id="rId3"/>
    <sheet name="noteP7" sheetId="4" r:id="rId4"/>
    <sheet name="noteP8" sheetId="5" r:id="rId5"/>
    <sheet name="noteP9" sheetId="6" r:id="rId6"/>
    <sheet name="noteP10" sheetId="7" r:id="rId7"/>
    <sheet name="noteP11-15" sheetId="8" r:id="rId8"/>
    <sheet name="noteP16-18" sheetId="9" r:id="rId9"/>
    <sheet name="noteP19" sheetId="10" r:id="rId10"/>
    <sheet name="noteP20" sheetId="11" r:id="rId11"/>
    <sheet name="noteP21-23" sheetId="12" r:id="rId12"/>
    <sheet name="noteP24-37" sheetId="13" r:id="rId13"/>
    <sheet name="noteP38" sheetId="14" r:id="rId14"/>
    <sheet name="note P39-40" sheetId="15" r:id="rId15"/>
  </sheets>
  <definedNames>
    <definedName name="_xlnm.Print_Area" localSheetId="4">'noteP8'!$A$1:$H$26</definedName>
  </definedNames>
  <calcPr fullCalcOnLoad="1"/>
</workbook>
</file>

<file path=xl/sharedStrings.xml><?xml version="1.0" encoding="utf-8"?>
<sst xmlns="http://schemas.openxmlformats.org/spreadsheetml/2006/main" count="1878" uniqueCount="974">
  <si>
    <t xml:space="preserve">            เงินลงทุนระยะยาวที่เป็นหลักทรัพย์นอกตลาดในประเทศ ถือเป็นเงินลงทุนทั่วไป แสดงในราคาทุนหลังหักค่าเผื่อ</t>
  </si>
  <si>
    <t xml:space="preserve">      ผลขาดทุนจากการด้อยค่าแล้ว</t>
  </si>
  <si>
    <t xml:space="preserve">            เงินลงทุนระยะยาวที่เป็นหลักทรัพย์นอกตลาดในต่างประเทศ    ถือเป็นเงินลงทุนทั่วไป   บันทึกด้วยราคาทุนหลัง</t>
  </si>
  <si>
    <t xml:space="preserve">     หักค่าเผื่อผลขาดทุนจากการด้อยค่าแล้ว โดยแปลงค่าเป็นเงินบาทตามอัตราแลกเปลี่ยน ณ วันที่เกิดรายการ</t>
  </si>
  <si>
    <t xml:space="preserve">     ของเครื่องคอมพิวเตอร์ดังกล่าวไม่ต่ำกว่าจำนวนปีที่กำหนดไว้ในพระราชกฤษฎีกา   (ฉบับที่  22)     ว่าด้วยการหักค่า</t>
  </si>
  <si>
    <t xml:space="preserve">     จะสูงกว่าและจะประมาณจากสินทรัพย์แต่ละรายการ หรือ หน่วยสินทรัพย์ที่ก่อให้เกิดเงินสดแล้วแต่กรณี</t>
  </si>
  <si>
    <t xml:space="preserve">     โดยหักจากเงินเดือนพนักงานส่วนหนึ่งและบริษัทฯ   จ่ายสมทบส่วนหนึ่ง      และจะจ่ายให้พนักงานในกรณีที่ออกจาก</t>
  </si>
  <si>
    <t xml:space="preserve">     งานตามระเบียบการที่กำหนด</t>
  </si>
  <si>
    <t xml:space="preserve">สินค้าซื้อมาขายไป </t>
  </si>
  <si>
    <t>- สินค้าสำเร็จรูป</t>
  </si>
  <si>
    <t xml:space="preserve">                              </t>
  </si>
  <si>
    <t>- สินค้าระหว่างทาง</t>
  </si>
  <si>
    <t xml:space="preserve"> สิทธิการเช่าที่ดินและสิทธิการใช้อาคารโรงงานบน</t>
  </si>
  <si>
    <t>26 - 33 ปี</t>
  </si>
  <si>
    <t xml:space="preserve">                                ขายสินค้า  </t>
  </si>
  <si>
    <t>- กรุงเทพ</t>
  </si>
  <si>
    <t xml:space="preserve">                                                    </t>
  </si>
  <si>
    <t>- ต่างจังหวัด</t>
  </si>
  <si>
    <t>- ต่างประเทศ</t>
  </si>
  <si>
    <t xml:space="preserve"> 7. สหพัฒนพิบูล</t>
  </si>
  <si>
    <t>A</t>
  </si>
  <si>
    <t xml:space="preserve"> เครื่องสำอาง</t>
  </si>
  <si>
    <t xml:space="preserve">         เครื่องฉีดพลาสติก</t>
  </si>
  <si>
    <t>( 1HKD = 3.235 บาท ณ 31 ธค. 38) (1HKD = 5.49 บาท ณ 21 กพ. 44)</t>
  </si>
  <si>
    <t xml:space="preserve"> ผ้าลูกไม้ปัก, ฟองน้ำ</t>
  </si>
  <si>
    <t xml:space="preserve"> ทำโฆษณา</t>
  </si>
  <si>
    <t xml:space="preserve"> ลงทุน</t>
  </si>
  <si>
    <t xml:space="preserve"> เสื้อผ้าสตรี</t>
  </si>
  <si>
    <t xml:space="preserve"> ตัวแทนจำหน่าย</t>
  </si>
  <si>
    <t xml:space="preserve"> อุปโภคบริโภค</t>
  </si>
  <si>
    <t xml:space="preserve">  รวม</t>
  </si>
  <si>
    <t xml:space="preserve">  รวมทั้งสิ้น</t>
  </si>
  <si>
    <t xml:space="preserve">ราคาตลาด </t>
  </si>
  <si>
    <t>รับรองว่าถูกต้อง</t>
  </si>
  <si>
    <t>…………………………………. กรรมการ         ………………………………….. กรรมการ</t>
  </si>
  <si>
    <t>…………………………………. กรรมการ     ………………………………. กรรมการ</t>
  </si>
  <si>
    <t xml:space="preserve">  1. บางกอกโตเกียวซ็อคส์</t>
  </si>
  <si>
    <t xml:space="preserve">  2. สหโคเจน (ชลบุรี)</t>
  </si>
  <si>
    <t xml:space="preserve">  3. ไทย คิวบิค เทคโนโลยี่</t>
  </si>
  <si>
    <t xml:space="preserve">  4. ไหมทอง</t>
  </si>
  <si>
    <t xml:space="preserve">  5. แวลู แอ๊ดเด็ด เท็กซ์ไทล์</t>
  </si>
  <si>
    <t xml:space="preserve">  6. พีค อินเตอร์ซัพพลาย</t>
  </si>
  <si>
    <t xml:space="preserve">  7. เอสเอสดีซี (ไทเกอร์เท็กซ์)</t>
  </si>
  <si>
    <t xml:space="preserve">  8. ซันไร้ซ์ การ์เม้นท์</t>
  </si>
  <si>
    <t xml:space="preserve">  9. ไทยจาโนเม่</t>
  </si>
  <si>
    <t xml:space="preserve"> 10. ไทยชิกิโบ</t>
  </si>
  <si>
    <t xml:space="preserve"> 11. โทรี่ ไทย </t>
  </si>
  <si>
    <t xml:space="preserve">  </t>
  </si>
  <si>
    <t xml:space="preserve"> 12. เอกเสาวรส</t>
  </si>
  <si>
    <t xml:space="preserve"> 13. โอสถ อินเตอร์ แลบบอราทอรีส์</t>
  </si>
  <si>
    <t xml:space="preserve"> 14. ชาล์ดอง (ประเทศไทย)</t>
  </si>
  <si>
    <t xml:space="preserve"> 15. ไทยลอตเต้</t>
  </si>
  <si>
    <t xml:space="preserve"> 16. ไทยคิวพี</t>
  </si>
  <si>
    <t xml:space="preserve"> 18. โทเทิลเวย์อิมเมจ</t>
  </si>
  <si>
    <t xml:space="preserve"> 19. แอสคอท อินเตอร์เนชั่นแนล</t>
  </si>
  <si>
    <t xml:space="preserve"> 20. ราชาอูชิโน</t>
  </si>
  <si>
    <t>………………………………… กรรมการ    …………………………………… กรรมการ</t>
  </si>
  <si>
    <t xml:space="preserve"> </t>
  </si>
  <si>
    <t>แล้ว</t>
  </si>
  <si>
    <t>ทุนชำระ</t>
  </si>
  <si>
    <t xml:space="preserve">    </t>
  </si>
  <si>
    <t xml:space="preserve">       คอนสตรัคชั่น</t>
  </si>
  <si>
    <t xml:space="preserve"> พลาสติก</t>
  </si>
  <si>
    <t xml:space="preserve"> 17. อินเตอร์เนชั่นแนล </t>
  </si>
  <si>
    <t xml:space="preserve">       เลทเธอร์แฟชั่น</t>
  </si>
  <si>
    <t xml:space="preserve"> ที่เป็นยาง</t>
  </si>
  <si>
    <t xml:space="preserve"> แค๊คตาล็อค</t>
  </si>
  <si>
    <t xml:space="preserve">       COMMERCIAL </t>
  </si>
  <si>
    <t xml:space="preserve"> ธุรกิจค้าปลีกอุปกรณ์</t>
  </si>
  <si>
    <t xml:space="preserve"> การแพทย์จากจีน</t>
  </si>
  <si>
    <t xml:space="preserve"> ซ่อมบำรุงรักษา</t>
  </si>
  <si>
    <t>HKD  2.00</t>
  </si>
  <si>
    <t>10. เงินลงทุนระยะยาว - สุทธิ</t>
  </si>
  <si>
    <t xml:space="preserve">     10.1 เงินลงทุนระยะยาว - กิจการที่เกี่ยวข้องกัน</t>
  </si>
  <si>
    <t xml:space="preserve">           10.1.1 หลักทรัพย์ในความต้องการของตลาด - ราคาตลาด</t>
  </si>
  <si>
    <t xml:space="preserve">           10.1.2 เงินลงทุนทั่วไป - ราคาทุนหลังหักค่าเผื่อผลขาดทุนด้อยค่า</t>
  </si>
  <si>
    <t xml:space="preserve">           10.1.3 เงินลงทุนในตราสารหนี้ - ราคาทุน</t>
  </si>
  <si>
    <t xml:space="preserve">     10.2 เงินลงทุนระยะยาว - บริษัทอื่น</t>
  </si>
  <si>
    <t xml:space="preserve">           10.2.1 หลักทรัพย์ในความต้องการของตลาด - ราคาตลาด</t>
  </si>
  <si>
    <t xml:space="preserve">           10.2.2 เงินลงทุนทั่วไป - ราคาทุนหลังหักค่าเผื่อผลขาดทุนด้อยค่า</t>
  </si>
  <si>
    <t xml:space="preserve">           10.2.3 เงินลงทุนในตราสารหนี้ - ราคาทุน</t>
  </si>
  <si>
    <t>10.1 เงินลงทุน - กิจการที่เกี่ยวข้องกัน   ประกอบด้วย</t>
  </si>
  <si>
    <t xml:space="preserve">       10.1.1 หลักทรัพย์ในความต้องการของตลาด - หลักทรัพย์เผื่อขาย</t>
  </si>
  <si>
    <t>10.1.2 เงินลงทุนทั่วไป</t>
  </si>
  <si>
    <t>10.1.2 เงินลงทุนทั่วไป (ต่อ)</t>
  </si>
  <si>
    <t>10.2 เงินลงทุนระยะยาว - บริษัทอื่น</t>
  </si>
  <si>
    <t xml:space="preserve">      10.2.1 หลักทรัพย์ในความต้องการของตลาด   ประกอบด้วย</t>
  </si>
  <si>
    <t xml:space="preserve">     10.2.2 เงินลงทุนทั่วไป - บริษัทอื่น  ประกอบด้วย</t>
  </si>
  <si>
    <t xml:space="preserve">     10.2.2 เงินลงทุนทั่วไป - บริษัทอื่น (ต่อ)</t>
  </si>
  <si>
    <r>
      <t xml:space="preserve"> </t>
    </r>
    <r>
      <rPr>
        <b/>
        <sz val="16"/>
        <rFont val="AngsanaUPC"/>
        <family val="1"/>
      </rPr>
      <t>11. ที่ดิน อาคาร และอุปกรณ์ - สุทธิ</t>
    </r>
    <r>
      <rPr>
        <sz val="16"/>
        <rFont val="AngsanaUPC"/>
        <family val="1"/>
      </rPr>
      <t xml:space="preserve">      ประกอบด้วย</t>
    </r>
  </si>
  <si>
    <t xml:space="preserve"> 12. ที่ดินตามสัญญาจะซื้อจะขาย - สุทธิ</t>
  </si>
  <si>
    <t xml:space="preserve"> 13. เงินเบิกเกินบัญชีและเงินกู้ยืมระยะสั้นจากสถาบันการเงิน</t>
  </si>
  <si>
    <t xml:space="preserve"> 14. หุ้นกู้</t>
  </si>
  <si>
    <t xml:space="preserve"> 15. เงินปันผล</t>
  </si>
  <si>
    <t xml:space="preserve"> 16. สำรองตามกฏหมาย</t>
  </si>
  <si>
    <t xml:space="preserve">       โลจิสติคส์</t>
  </si>
  <si>
    <t>AB</t>
  </si>
  <si>
    <t>B</t>
  </si>
  <si>
    <t xml:space="preserve"> ถุงเท้าผู้ชาย</t>
  </si>
  <si>
    <t xml:space="preserve"> กระแสไฟฟ้า</t>
  </si>
  <si>
    <t xml:space="preserve"> พิมพ์ลวดลาย</t>
  </si>
  <si>
    <t xml:space="preserve"> ผ้าปัก</t>
  </si>
  <si>
    <t xml:space="preserve"> ผ้าปูที่นอน</t>
  </si>
  <si>
    <t xml:space="preserve"> ฟอกย้อม</t>
  </si>
  <si>
    <t xml:space="preserve"> เสื้อนิต</t>
  </si>
  <si>
    <t xml:space="preserve"> จักรและอุปกรณ์</t>
  </si>
  <si>
    <t xml:space="preserve"> ปั่นเส้นด้าย</t>
  </si>
  <si>
    <t xml:space="preserve"> อาหาร</t>
  </si>
  <si>
    <t xml:space="preserve"> ยา</t>
  </si>
  <si>
    <t xml:space="preserve"> น้ำหอมปรับอากาศ</t>
  </si>
  <si>
    <t xml:space="preserve"> หมากฝรั่ง</t>
  </si>
  <si>
    <t xml:space="preserve"> อาหารสำเร็จรูป</t>
  </si>
  <si>
    <t xml:space="preserve"> รองเท้าหนัง</t>
  </si>
  <si>
    <t xml:space="preserve"> เครื่องหนัง</t>
  </si>
  <si>
    <t xml:space="preserve"> เสื้อถัก</t>
  </si>
  <si>
    <t xml:space="preserve"> ผ้าขนหนู</t>
  </si>
  <si>
    <t xml:space="preserve"> ผ้าลูกไม้</t>
  </si>
  <si>
    <t xml:space="preserve"> ผ้าซับในแถบกาว</t>
  </si>
  <si>
    <t xml:space="preserve"> เสื้อผ้า</t>
  </si>
  <si>
    <t xml:space="preserve"> ผลิตภัณฑ์เกษตร</t>
  </si>
  <si>
    <t xml:space="preserve"> ผงซักฟอก</t>
  </si>
  <si>
    <t xml:space="preserve"> SPORT BALLS</t>
  </si>
  <si>
    <t xml:space="preserve">     เรื่อง  กำหนดรายการย่อที่ต้องมีในงบการเงินและได้จัดทำขึ้นตามมาตรฐานการบัญชีที่รับรองทั่วไป</t>
  </si>
  <si>
    <t>ภาระค้ำประกัน (ล้านบาท)</t>
  </si>
  <si>
    <t xml:space="preserve"> อะไหล่รถยนต์</t>
  </si>
  <si>
    <t xml:space="preserve"> เสื้อกล้าม</t>
  </si>
  <si>
    <t xml:space="preserve"> นมเปรี้ยว</t>
  </si>
  <si>
    <t xml:space="preserve"> บะหมี่สำเร็จรูป</t>
  </si>
  <si>
    <t xml:space="preserve"> น้ำยางข้น</t>
  </si>
  <si>
    <t xml:space="preserve"> สิ่งทอ</t>
  </si>
  <si>
    <t xml:space="preserve"> ชุดชั้นในสตรี</t>
  </si>
  <si>
    <t xml:space="preserve"> บรรจุภัณฑ์แก้ว</t>
  </si>
  <si>
    <t xml:space="preserve"> ตุ๊กตาผ้า</t>
  </si>
  <si>
    <t xml:space="preserve"> บรรจุภัณฑ์พลาสติค</t>
  </si>
  <si>
    <t xml:space="preserve"> เสื้อผ้ายืด</t>
  </si>
  <si>
    <t xml:space="preserve"> แถบยางยืด</t>
  </si>
  <si>
    <t xml:space="preserve"> ก่อสร้าง</t>
  </si>
  <si>
    <t xml:space="preserve"> สนามกอล์ฟ</t>
  </si>
  <si>
    <t xml:space="preserve"> เช่าสังหาริมทรัพย์</t>
  </si>
  <si>
    <t xml:space="preserve"> ภัตตาคาร</t>
  </si>
  <si>
    <t xml:space="preserve"> ลงทุน, เช่าอาคาร</t>
  </si>
  <si>
    <t xml:space="preserve"> คลังสินค้า</t>
  </si>
  <si>
    <t xml:space="preserve"> พัฒนาอสังหาริมทรัพย์</t>
  </si>
  <si>
    <t xml:space="preserve"> บริหารคลังสินค้า</t>
  </si>
  <si>
    <t xml:space="preserve"> พัฒนาที่ดิน</t>
  </si>
  <si>
    <t xml:space="preserve"> สวนอุตสาหกรรม</t>
  </si>
  <si>
    <t xml:space="preserve"> โรงแรม</t>
  </si>
  <si>
    <t xml:space="preserve"> บริการด้านเทคโนโลยี</t>
  </si>
  <si>
    <t xml:space="preserve"> อสังหาริมทรัพย์</t>
  </si>
  <si>
    <t xml:space="preserve"> 78.  วาเซดะ เอ็ดดูเคชั่น (ไทยแลนด์)</t>
  </si>
  <si>
    <t xml:space="preserve"> 79.  แฟนซีแอล (ไทยแลนด์) </t>
  </si>
  <si>
    <t xml:space="preserve"> 85. ไทยพลีท</t>
  </si>
  <si>
    <t xml:space="preserve"> 84. PUNING ITOKIN FASHION   #</t>
  </si>
  <si>
    <t xml:space="preserve"> เสื้อผ้าสำเร็จรูป</t>
  </si>
  <si>
    <t>(1US$ = 25.25 บาท ณ 1 เมย. 39)</t>
  </si>
  <si>
    <t xml:space="preserve"> ผ้าพลีท</t>
  </si>
  <si>
    <t xml:space="preserve">  บริษัทที่ลงทุนน้อยกว่าร้อยละ 5 ( ณ 31 ธ.ค.45 รวม 14 บริษัท และ ณ 31 ธ.ค.44 รวม 14 บริษัท)</t>
  </si>
  <si>
    <t xml:space="preserve">                     19.3 ณ วันที่ 31 ธันวาคม 2545 และ 2544 บริษัทฯ มีภาระที่จะต้องจ่ายค่าตอบแทนจากการทำสัญญาจ้างบริษัท</t>
  </si>
  <si>
    <t xml:space="preserve">      ล้านบาท และ 1.75 ล้านบาท ตามลำดับ </t>
  </si>
  <si>
    <t xml:space="preserve">                       3. ##  บริษัทที่เรียกชำระค่าหุ้นไม่เต็มมูลค่า ค่าหุ้นที่ยังไม่เรียกชำระ ณ วันที่ 31 ธันวาคม 2545 จำนวน 38,255,000.00 บาท</t>
  </si>
  <si>
    <t xml:space="preserve"> คาราโอเกะ</t>
  </si>
  <si>
    <t xml:space="preserve"> ขายตรง</t>
  </si>
  <si>
    <t xml:space="preserve"> ประกอบและขาย</t>
  </si>
  <si>
    <t xml:space="preserve"> เครื่องคอมพิวเตอร์</t>
  </si>
  <si>
    <t xml:space="preserve"> ขนส่งและคลังสินค้า</t>
  </si>
  <si>
    <t xml:space="preserve"> ชิ้นส่วนพลาสติค</t>
  </si>
  <si>
    <t>(1 S$ = 17.6225 บาท ณ 31 ธค. 38)</t>
  </si>
  <si>
    <t>D</t>
  </si>
  <si>
    <t xml:space="preserve"> ออกแบบตกแต่ง</t>
  </si>
  <si>
    <t xml:space="preserve"> ร้านกาแฟ UCC และ</t>
  </si>
  <si>
    <t xml:space="preserve">  (หัก) ค่าเผื่อผลขาดทุนจากการด้อยค่าของเงินลงทุน</t>
  </si>
  <si>
    <t xml:space="preserve">  เงินลงทุนทั่วไป - สุทธิ</t>
  </si>
  <si>
    <t xml:space="preserve">  หมายเหตุ :  1. ลักษณะความสัมพันธ์</t>
  </si>
  <si>
    <t xml:space="preserve">                                  ณ 31 ธันวาคม 2544 จำนวน 15,710,000.00 บาท</t>
  </si>
  <si>
    <t xml:space="preserve">รับรองว่าถูกต้อง </t>
  </si>
  <si>
    <t>………………………………… กรรมการ     ……………………………….. กรรมการ</t>
  </si>
  <si>
    <t>- 38 -</t>
  </si>
  <si>
    <t>อายุ</t>
  </si>
  <si>
    <t>( ปี )</t>
  </si>
  <si>
    <t>อัตราดอกเบี้ย</t>
  </si>
  <si>
    <t>จำนวนเงิน (บาท)</t>
  </si>
  <si>
    <t xml:space="preserve"> หุ้นกู้ไม่ด้อยสิทธิ</t>
  </si>
  <si>
    <t xml:space="preserve">    บมจ.แพนเอเซียฟุตแวร์</t>
  </si>
  <si>
    <t xml:space="preserve">    บมจ.สหพัฒนาอินเตอร์โฮลดิ้ง</t>
  </si>
  <si>
    <t xml:space="preserve">    บมจ.สหพัฒนพิบูล</t>
  </si>
  <si>
    <t xml:space="preserve"> 9.5% ( ปีที่ 1-3 ) , MLR ( ปีที่ 4-5 )</t>
  </si>
  <si>
    <t xml:space="preserve"> ณ 31 ธ.ค. 44 อัตราMLR-1.5%</t>
  </si>
  <si>
    <t xml:space="preserve">  (หัก)  ส่วนต่ำกว่ามูลค่าการซื้อ</t>
  </si>
  <si>
    <t xml:space="preserve">  เงินลงทุนในตราสารหนี้ - สุทธิ</t>
  </si>
  <si>
    <t>ณ 31 ธันวาคม 2544 (บาท)</t>
  </si>
  <si>
    <t xml:space="preserve"> ธนาคารไทยพาณิชย์ จำกัด (มหาชน)</t>
  </si>
  <si>
    <t xml:space="preserve">ชื่อบริษัท </t>
  </si>
  <si>
    <t xml:space="preserve">  1. ไทยโทมาโด</t>
  </si>
  <si>
    <t xml:space="preserve">  2. ไทย ที.วาย. อินดัสตรี</t>
  </si>
  <si>
    <t xml:space="preserve">  3. ซันล็อตส์ เอ็นเตอร์ไพรส์</t>
  </si>
  <si>
    <t xml:space="preserve">  4. ไทยทาคาย่า</t>
  </si>
  <si>
    <t xml:space="preserve">  5. ไทยฟลายอิ้งเซอร์วิส</t>
  </si>
  <si>
    <t xml:space="preserve">  6. เกรทเลค กอล์ฟ แอนด์ คันทรีคลับ</t>
  </si>
  <si>
    <t xml:space="preserve">  7. นครหลวงแฟคตอริ่ง</t>
  </si>
  <si>
    <t xml:space="preserve">  8. รวมแพทย์ศรีราชา</t>
  </si>
  <si>
    <t xml:space="preserve">  9. นูบูน</t>
  </si>
  <si>
    <t xml:space="preserve"> 10. PUNING XIE ZHONG GARMENT</t>
  </si>
  <si>
    <t xml:space="preserve"> 11. จันทบุรี คันทรีคลับ</t>
  </si>
  <si>
    <t xml:space="preserve"> 12. บรันสวิค สยาม</t>
  </si>
  <si>
    <t xml:space="preserve"> 13. ไดโดมอนกรุ๊ป</t>
  </si>
  <si>
    <t xml:space="preserve"> 14. สหเซเรน</t>
  </si>
  <si>
    <t xml:space="preserve"> 15. ลาดพร้าว สปอร์ต พลาซ่า</t>
  </si>
  <si>
    <t xml:space="preserve"> 16. ฮิไรเซมิสึ (ประเทศไทย)</t>
  </si>
  <si>
    <t xml:space="preserve"> 17. P.T. MESAPRO INTERNATIONAL</t>
  </si>
  <si>
    <t xml:space="preserve"> 18. ผลิตภัณฑ์สมุนไพรไทย</t>
  </si>
  <si>
    <t xml:space="preserve"> 19. WORLDCLASS RENT A CAR</t>
  </si>
  <si>
    <t xml:space="preserve"> 21. P.T. INTERMODE APPARELINDO</t>
  </si>
  <si>
    <t xml:space="preserve"> 22. ฮาชิโมโต (ไทยแลนด์)</t>
  </si>
  <si>
    <t xml:space="preserve">     มูลค่าสุทธิที่จะได้รับแล้วแต่ราคาใดจะต่ำกว่า ราคาทุน  คำนวณโดยวิธีถัวเฉลี่ยถ่วงน้ำหนัก</t>
  </si>
  <si>
    <t xml:space="preserve">            สินค้าคงเหลือประเภทซื้อมาขายไป   และสินค้าที่เก็บเงินตามยอดขายของผู้จัดจำหน่าย   แสดงในราคาทุนหรือ</t>
  </si>
  <si>
    <t>- สินค้าที่เก็บเงินตามยอดขาย</t>
  </si>
  <si>
    <t xml:space="preserve">       ของผู้จัดจำหน่าย</t>
  </si>
  <si>
    <t xml:space="preserve">                       4. ###  บริษัทที่เปลี่ยนประเภทจากเงินลงทุนทั่วไป - บริษัทอื่น  ณ วันที่ 31 ธันวาคม 2544  เป็นบริษัทที่เกี่ยวข้อง  ณ  วันที่  31  ธันวาคม  2545</t>
  </si>
  <si>
    <t xml:space="preserve">                     ในปี 2545  บริษัทฯ มีการแก้ไขวิธีการรับรู้รายได้ปีก่อนของรายได้จากการขายสินค้าให้กับผู้จัดจำหน่าย</t>
  </si>
  <si>
    <t xml:space="preserve">      โดยมีเงื่อนไขการรับชำระเมื่อผู้จัดจำหน่ายได้ขายสินค้าให้กับลูกค้าแล้ว         จากเดิมรับรู้รายได้เมื่อมีการส่งมอบ</t>
  </si>
  <si>
    <t xml:space="preserve">      สินค้ามาเป็นรับรู้รายได้เมื่อผู้จัดจำหน่ายขายสินค้าให้ลูกค้า    เพื่อให้สอดคล้องกับมาตรฐานการบัญชี ฉบับที่  37</t>
  </si>
  <si>
    <t xml:space="preserve">      เรื่องการรับรู้รายได้   ดังนั้นในปี 2545   บริษัทฯ จึงนำผลสะสมจากการแก้ไขวิธีการรับรู้รายได้ปีก่อนมาปรับปรุง</t>
  </si>
  <si>
    <t xml:space="preserve">      วิธีการรับรู้รายได้ปีก่อนของรายได้จากการขายสินค้าดังกล่าวทำให้งบการเงินปี  2545   มีสินทรัพย์ลดลง  จำนวน</t>
  </si>
  <si>
    <t xml:space="preserve">      บัญชีกำไรสะสมต้นงวด   และปรับย้อนหลังงบการเงินปี  2544   ที่นำมาแสดงเปรียบเทียบใหม่   ผลจากการแก้ไข</t>
  </si>
  <si>
    <t xml:space="preserve">      และเจ้าหนี้การค้า ลูกหนี้อื่นและเจ้าหนี้อื่น</t>
  </si>
  <si>
    <t xml:space="preserve">              - เงินสดเและรายการเทียบเท่าเงินสด   เงินลงทุนชั่วคราว   เงินให้กู้ยืมแก่กิจการที่เกี่ยวข้องกัน   ลูกหนี้การค้า</t>
  </si>
  <si>
    <t xml:space="preserve"> 23. ไทยฟลายอิ้ง เมนเท็นแนนซ์</t>
  </si>
  <si>
    <t xml:space="preserve"> 24. แฟรี่แลนด์สรรพสินค้า</t>
  </si>
  <si>
    <t xml:space="preserve"> 25. เค.ที.วาย. อินดัสตรี</t>
  </si>
  <si>
    <t xml:space="preserve">       (ประเทศไทย)</t>
  </si>
  <si>
    <t xml:space="preserve"> 27. ขอนแก่นวิเทศศึกษา</t>
  </si>
  <si>
    <t xml:space="preserve"> 28. โรงพยาบาลอุดรปัญญาเวช</t>
  </si>
  <si>
    <t xml:space="preserve"> 29. เคนมินฟูดส์ (ไทยแลนด์)</t>
  </si>
  <si>
    <t xml:space="preserve">     อุตสาหกรรมนมมวกเหล็ก      *</t>
  </si>
  <si>
    <t xml:space="preserve">     ศูนย์แพทย์ศรีราชา                 **</t>
  </si>
  <si>
    <t xml:space="preserve">     พิทักษ์กิจ                               ***</t>
  </si>
  <si>
    <t>รวมทั้งสิ้น</t>
  </si>
  <si>
    <t>บริษัทที่มีรายการระหว่างกัน</t>
  </si>
  <si>
    <t xml:space="preserve">น้อยกว่า 1 ล้านบาท รวม 23 บริษัท </t>
  </si>
  <si>
    <t xml:space="preserve">            **     ในปี 2543 บริษัทฯ ทำสัญญาประนีประนอมยอมความกับ บริษัท ศูนย์แพทย์ ศรีราชา จำกัด รับชดใช้</t>
  </si>
  <si>
    <t>บริษัท พิทักษ์กิจ จำกัด     *</t>
  </si>
  <si>
    <t>2548</t>
  </si>
  <si>
    <t xml:space="preserve">                        *  จัดประเภทเงินให้กู้ยืมแก่บริษัท พิทักษ์กิจ จำกัด ใหม่ จากระยะสั้นเป็นระยะยาว เริ่มวันที่ 1 สิงหาคม 2545</t>
  </si>
  <si>
    <t>มกราคม-ธันวาคม  2545</t>
  </si>
  <si>
    <t>มกราคม-ธันวาคม 2545</t>
  </si>
  <si>
    <t xml:space="preserve">มกราคม-ธันวาคม  2544 </t>
  </si>
  <si>
    <t xml:space="preserve"> 30. เมืองเอกวิสต้ากอล์ฟคอร์ส</t>
  </si>
  <si>
    <t xml:space="preserve"> 31. เพรซิเดนส์เบเกอรี่</t>
  </si>
  <si>
    <t xml:space="preserve"> 32. ไทยซัมซุง อิเลคโทรนิคส์</t>
  </si>
  <si>
    <t xml:space="preserve"> 33. ธานรา</t>
  </si>
  <si>
    <t xml:space="preserve"> 34. วินสโตร์</t>
  </si>
  <si>
    <t xml:space="preserve"> 35. ไทยซีคอมพิทักษ์กิจ</t>
  </si>
  <si>
    <t xml:space="preserve"> 36. สหรัตนนคร</t>
  </si>
  <si>
    <t xml:space="preserve">     </t>
  </si>
  <si>
    <t xml:space="preserve">      รายอื่นดังนี้</t>
  </si>
  <si>
    <t xml:space="preserve">      รายการดังกล่าว โดยใช้นโยบายกำหนดราคาที่เป็นปกติทางธุรกิจกับบริษัทที่เกี่ยวข้องกันเช่นเดียวกับที่คิดกับลูกค้า</t>
  </si>
  <si>
    <t xml:space="preserve"> 37. โคนิก้า โฟโต้เคม (ประเทศไทย)</t>
  </si>
  <si>
    <t xml:space="preserve"> 38. อาร์คไซเบอร์</t>
  </si>
  <si>
    <t xml:space="preserve"> 39. ไทยโอซูก้า</t>
  </si>
  <si>
    <t xml:space="preserve"> 40. สยามซัมซุงประกันชีวิต</t>
  </si>
  <si>
    <t xml:space="preserve"> 41. ไทยมอนสเตอร์</t>
  </si>
  <si>
    <t xml:space="preserve"> 43. ยู ซี ซี อูเอะชิม่า คอฟฟี่ (ประเทศไทย)</t>
  </si>
  <si>
    <t xml:space="preserve"> 42. ไทยนานาไซ</t>
  </si>
  <si>
    <t xml:space="preserve">  รวม </t>
  </si>
  <si>
    <t xml:space="preserve">  (หัก)  ค่าเผื่อผลขาดทุนจากการด้อยค่าของเงินลงทุน</t>
  </si>
  <si>
    <t xml:space="preserve"> หุ้นกู้ด้อยสิทธิแปลงสภาพ</t>
  </si>
  <si>
    <t xml:space="preserve">    ธนาคารไทยพาณิชย์ จำกัด (มหาชน)</t>
  </si>
  <si>
    <t xml:space="preserve"> ดอกเบี้ยเงินฝาก 3 เดือน + 1.25%</t>
  </si>
  <si>
    <t xml:space="preserve">    บมจ.ปูนซิเมนต์ไทย</t>
  </si>
  <si>
    <t>5.5 , 6</t>
  </si>
  <si>
    <t xml:space="preserve">     ราคาทุน :-</t>
  </si>
  <si>
    <t xml:space="preserve">         ที่ดิน</t>
  </si>
  <si>
    <t xml:space="preserve">         อาคารและค่าปรับปรุงสถานที่</t>
  </si>
  <si>
    <t xml:space="preserve">                    3.  รายได้ ประกอบด้วย เงินปันผลรับ 155.18 ล้านบาท, ดอกเบี้ยรับ 26.68 ล้านบาท, ค่าเช่ารับ 27.33 ล้านบาท, และรายได้อื่นๆ 56.42 ล้านบาท</t>
  </si>
  <si>
    <t xml:space="preserve">         ตู้ขายสินค้าอัตโนมัติ</t>
  </si>
  <si>
    <t xml:space="preserve">         เครื่องใช้สำนักงานและยานพาหนะ</t>
  </si>
  <si>
    <t xml:space="preserve">         เครื่องตกแต่งและติดตั้ง</t>
  </si>
  <si>
    <t xml:space="preserve">         อาคารระหว่างก่อสร้าง</t>
  </si>
  <si>
    <t xml:space="preserve">            รวมที่ดิน อาคาร และอุปกรณ์</t>
  </si>
  <si>
    <t xml:space="preserve">     ค่าเสื่อมราคาสะสม</t>
  </si>
  <si>
    <t xml:space="preserve">            รวมค่าเสื่อมราคาสะสม</t>
  </si>
  <si>
    <t xml:space="preserve">             คงเหลือ</t>
  </si>
  <si>
    <t xml:space="preserve">     บวก  สิทธิการเช่า - สุทธิ</t>
  </si>
  <si>
    <t xml:space="preserve">     รวมที่ดิน อาคาร และอุปกรณ์ - สุทธิ</t>
  </si>
  <si>
    <t xml:space="preserve">     ค่าเสื่อมราคาและตัดจ่ายสำหรับงวด</t>
  </si>
  <si>
    <t xml:space="preserve">     บาท  และบันทึกผลขาดทุนดังกล่าวไว้ในงบกำไรขาดทุน ประจำปี  2545</t>
  </si>
  <si>
    <t xml:space="preserve">     ประเมินจำนวนเงินรวม 53,958,000.00 บาท ทำให้เกิดผลขาดทุนจากการด้อยค่าของสินทรัพย์จำนวน 15,870,000.00 </t>
  </si>
  <si>
    <t>เงินปันผล (บาท)</t>
  </si>
  <si>
    <t>เงินลงทุน (บาท)</t>
  </si>
  <si>
    <t>ณ 31 ธ.ค. 44</t>
  </si>
  <si>
    <t xml:space="preserve">            อาคารและอุปกรณ์ แสดงด้วยราคาทุนหักค่าเสื่อมราคาสะสมและค่าเผื่อผลขาดทุนจากการด้อยค่าของสินทรัพย์(ถ้ามี)</t>
  </si>
  <si>
    <t>0.00</t>
  </si>
  <si>
    <t xml:space="preserve">    0.000</t>
  </si>
  <si>
    <t xml:space="preserve">   90.000</t>
  </si>
  <si>
    <t>236.755</t>
  </si>
  <si>
    <t>344.537</t>
  </si>
  <si>
    <t>671.292</t>
  </si>
  <si>
    <t xml:space="preserve">      สัญญาวันที่  1  ธันวาคม 2544   ถึงวันที่  24  พฤษภาคม 2546  ค่าจ้างรวมทั้งสิ้น 188.11 ล้านบาท  และจะจ่ายชำระ</t>
  </si>
  <si>
    <t xml:space="preserve">     เรียลเอสเตท จำกัด  เนื้อที่ประมาณ 2 ไร่ 2 งาน 58 ตารางวา จำนวน 69,828,000.00 บาท โดยบริษัทฯ ชำระค่าซื้อขาย</t>
  </si>
  <si>
    <t xml:space="preserve">     เงื่อนไขการโอนกรรมสิทธิ์ที่ดินที่ระบุไว้ในสัญญา</t>
  </si>
  <si>
    <t xml:space="preserve">                   ณ  วันที่  31  มีนาคม  2545  บริษัทฯ ได้ทำการประเมินราคาที่ดินจากราคาประเมินของกรมที่ดิน  ซึ่งมีราคา</t>
  </si>
  <si>
    <t>ณ 31 ธันวาคม 2545 (บาท)</t>
  </si>
  <si>
    <t>ม.ค. - ธ.ค. 45</t>
  </si>
  <si>
    <t>ม.ค. - ธ.ค.. 44</t>
  </si>
  <si>
    <t>ณ 31 ธ.ค. 45</t>
  </si>
  <si>
    <t>ม.ค.-ธ.ค.45</t>
  </si>
  <si>
    <t>ม.ค.-ธ.ค.44</t>
  </si>
  <si>
    <t xml:space="preserve"> 21. ไทยทาเคดะเลซ</t>
  </si>
  <si>
    <t xml:space="preserve"> 22. ไทยสเตเฟล็กซ์</t>
  </si>
  <si>
    <t xml:space="preserve"> 23. แชมป์เอช</t>
  </si>
  <si>
    <t xml:space="preserve"> 24. ไทยสปอร์ตการ์เมนต์</t>
  </si>
  <si>
    <t xml:space="preserve"> 25. สหชลผลพืช</t>
  </si>
  <si>
    <t xml:space="preserve"> 26. ไลอ้อน (ประเทศไทย)</t>
  </si>
  <si>
    <t xml:space="preserve"> 27. มอลเท็นเอเซียโพลิเมอร์ โปรดักส์</t>
  </si>
  <si>
    <t xml:space="preserve"> 28. มอลเทน (ประเทศไทย)</t>
  </si>
  <si>
    <t xml:space="preserve"> 29. ไทยอาราอิ</t>
  </si>
  <si>
    <t xml:space="preserve"> 30. โรงงานสากลการทอ</t>
  </si>
  <si>
    <t xml:space="preserve"> 31. แดรี่ ไทย</t>
  </si>
  <si>
    <t xml:space="preserve"> 33. แม่โขง เดลต้า ซัคเซส เวนเจอร์</t>
  </si>
  <si>
    <t xml:space="preserve"> 34. นิสชิน ฟู้ดส์ (ไทยแลนด์)</t>
  </si>
  <si>
    <t xml:space="preserve"> 35. เซาท์เทิร์นรับเบอร์</t>
  </si>
  <si>
    <t xml:space="preserve"> 36. แกรนด์สตาร์ อินดัสตรี</t>
  </si>
  <si>
    <t xml:space="preserve"> 37. ภัทยาอุตสาหกิจ</t>
  </si>
  <si>
    <t xml:space="preserve"> 38. เจนเนอร์รัลกลาส</t>
  </si>
  <si>
    <t xml:space="preserve"> 39. เอช แอนด์ บี อินเตอร์เท็กซ์</t>
  </si>
  <si>
    <t xml:space="preserve"> 40. อินเตอร์เนชั่นแนล </t>
  </si>
  <si>
    <t xml:space="preserve"> 41. PUNING XIE ZHONG           #</t>
  </si>
  <si>
    <t xml:space="preserve"> 42. สหเซวา</t>
  </si>
  <si>
    <t xml:space="preserve"> 43. ท้อปเทร็นด์แมนูแฟคเจอริ่ง</t>
  </si>
  <si>
    <t xml:space="preserve"> 44. ไทยกุลแซ่</t>
  </si>
  <si>
    <t xml:space="preserve"> 45. ที.ยู.ซี. อีลาสติค</t>
  </si>
  <si>
    <t xml:space="preserve"> 46. เค. คอมเมอร์เชียล แอนด์ </t>
  </si>
  <si>
    <t xml:space="preserve"> 47. เทรชเชอร์ฮิลล์</t>
  </si>
  <si>
    <t xml:space="preserve"> 48. อมรนันท์ ลิสซิ่ง</t>
  </si>
  <si>
    <t xml:space="preserve"> 49. ดี เอฟ อินเตอร์</t>
  </si>
  <si>
    <t xml:space="preserve"> 50. ไทยฟูจิย่า</t>
  </si>
  <si>
    <t xml:space="preserve"> 51. เฟิสท์ยูไนเต็ดอินดัสตรี</t>
  </si>
  <si>
    <t xml:space="preserve"> 52. แหลมฉบัง คลังสินค้า</t>
  </si>
  <si>
    <t xml:space="preserve"> 53. ทรัพย์สินสหพัฒน์</t>
  </si>
  <si>
    <t xml:space="preserve"> 54. สหพัฒน์เรียลเอสเตท</t>
  </si>
  <si>
    <t xml:space="preserve"> 55. เค อาร์ เอส ลอจิสติคส์</t>
  </si>
  <si>
    <t xml:space="preserve"> 56. แพนแลนด์</t>
  </si>
  <si>
    <t xml:space="preserve"> 57. สหอุบลนคร                            ##</t>
  </si>
  <si>
    <t xml:space="preserve"> 58. ซี.วี.วี. โฮเต็ล บิวซิเนส</t>
  </si>
  <si>
    <t xml:space="preserve"> 59. สหอินโฟเทคโนโลยี              ##</t>
  </si>
  <si>
    <t xml:space="preserve"> 60. ร่วมประโยชน์</t>
  </si>
  <si>
    <t xml:space="preserve"> 61. สหไดอิชิโคโช</t>
  </si>
  <si>
    <t xml:space="preserve"> 63. สหไดเร็กชั่น                           ##</t>
  </si>
  <si>
    <t xml:space="preserve"> 64. สหไทยพัฒนภัณฑ์</t>
  </si>
  <si>
    <t xml:space="preserve"> 65. เบล เมซอง (ประเทศไทย)</t>
  </si>
  <si>
    <t xml:space="preserve"> 67. วีน</t>
  </si>
  <si>
    <t xml:space="preserve"> 68. เบทเตอร์เวย์ (ประเทศไทย)</t>
  </si>
  <si>
    <t xml:space="preserve"> 70. ไข่ ไอ.ที. เซอร์วิส</t>
  </si>
  <si>
    <t xml:space="preserve"> 71. ไทเกอร์ ดิสทริบิวชั่น แอนด์</t>
  </si>
  <si>
    <t xml:space="preserve"> 72. สหนำ เท็กซ์ไทล์</t>
  </si>
  <si>
    <t xml:space="preserve"> 73. 4 พีเพิล ฟูดส์                           ##</t>
  </si>
  <si>
    <t xml:space="preserve"> 74. PUNING XIE ZHONG           #</t>
  </si>
  <si>
    <t xml:space="preserve">                                                         (หน่วย : บาท)</t>
  </si>
  <si>
    <t xml:space="preserve">         ( หน่วย : บาท )</t>
  </si>
  <si>
    <t>( บาท )</t>
  </si>
  <si>
    <t>( บาท)</t>
  </si>
  <si>
    <t xml:space="preserve"> 75. ฮัวถอ (ประเทศไทย)</t>
  </si>
  <si>
    <t xml:space="preserve"> 76. ศรีราชา เอวิเอชั่น</t>
  </si>
  <si>
    <t>สหโคเจน (ชลบุรี)</t>
  </si>
  <si>
    <t xml:space="preserve">                  ตามรายงานการประชุมวิสามัญผู้ถือหุ้นครั้งที่ 1/2541 เมื่อวันที่ 8 มีนาคม 2542 มีมติให้บริษัทฯ ออกหุ้นกู้ได้</t>
  </si>
  <si>
    <t xml:space="preserve">      ในวงเงิน 1,000  ล้านบาท  โดยเสนอขายแก่ผู้ลงทุนโดยเฉพาะเจาะจง   บริษัทฯ ออกหุ้นกู้จำนวนเงิน 500  ล้านบาท </t>
  </si>
  <si>
    <t xml:space="preserve">      22   เมษายน  2545   อัตราดอกเบี้ย  MLR   ลอยตัว เฉลี่ยของ    ( บมจ.ธนาคารกรุงเทพ,   บมจ.ธนาคารไทยพาณิชย์, </t>
  </si>
  <si>
    <t xml:space="preserve">      และงวดสุดท้ายในวันที่ 22 เมษายน 2545 ณ วันที่ 31 ธันวาคม 2544  บริษัทฯ มีการไถ่ถอนหุ้นกู้แล้ว จำนวน 35.00 </t>
  </si>
  <si>
    <t xml:space="preserve">      ล้านบาท และในเดือนเมษายน 2545 บริษัทฯ มีการไถ่ถอนหุ้นกู้ที่เหลือทั้งหมดจำนวน 465.00 ล้านบาท</t>
  </si>
  <si>
    <t xml:space="preserve">      บมจ.ธนาคารกสิกรไทย และบมจ.ธนาคารกรุงไทย) + 0.50% ต่อปี  กำหนดชำระงวดแรกในวันที่ 22  ตุลาคม 2542  </t>
  </si>
  <si>
    <t xml:space="preserve">              เครื่องมือทางการเงินสำหรับการดำเนินธุรกิจตามปกติ ซึ่งบริษัทตั้งใจจะดำรงไว้จนกว่าจะถึงกำหนดได้บันทึกไว้</t>
  </si>
  <si>
    <t xml:space="preserve">      ในราคาทุนเดิมหรือจำนวนที่จะต้องจ่ายชำระเมื่อทวงถามตามความเหมาะสม</t>
  </si>
  <si>
    <t xml:space="preserve">              มูลค่ายุติธรรม คือ จำนวนเงินที่ใช้แลกเปลี่ยนทรัพย์สินหรือจ่ายชำระหนี้สินระหว่างบุคคลที่มีความรอบรู้และ</t>
  </si>
  <si>
    <t xml:space="preserve">      เต็มใจที่จะแลกเปลี่ยนโดยมีการต่อรองที่เป็นอิสระและไม่มีส่วนเกี่ยวข้องกัน</t>
  </si>
  <si>
    <t xml:space="preserve">              บริษัทฯ ใช้วิธีการและข้อสมมติฐานในการประมาณมูลค่ายุติธรรมของเครื่องมือทางการเงินที่เป็นสาระสำคัญ</t>
  </si>
  <si>
    <t xml:space="preserve">      แต่ละชนิดดังนี้</t>
  </si>
  <si>
    <t xml:space="preserve">              มูลค่าที่ปรากฎในงบดุลมีจำนวนใกล้เคียงกับมูลค่ายุติธรรม เนื่องจากมีกำหนดการรับชำระ หรือจ่ายชำระคืน</t>
  </si>
  <si>
    <t xml:space="preserve">      ในระยะเวลาอันสั้น</t>
  </si>
  <si>
    <t xml:space="preserve">              - เงินลงทุนในหลักทรัพย์</t>
  </si>
  <si>
    <t>จำนวนที่แสดง</t>
  </si>
  <si>
    <t>ในงบดุล</t>
  </si>
  <si>
    <t>มูลค่ายุติธรรม</t>
  </si>
  <si>
    <t>เงินลงทุนในตราสารหนี้</t>
  </si>
  <si>
    <t>- 40 -</t>
  </si>
  <si>
    <t xml:space="preserve">      เหตุผลคำนวณจากสินทรัพย์สุทธิของเงินลงทุนดังกล่าวซึ่งมีมูลค่าใกล้เคียงกับมูลค่าที่ปรากฎในงบดุล</t>
  </si>
  <si>
    <t xml:space="preserve">              มูลค่ายุติธรรมของเงินลงทุนในหลักทรัพย์ในความต้องการของตลาดถือตามราคาที่ซื้อขายกันในตลาด    ส่วน</t>
  </si>
  <si>
    <t xml:space="preserve">      เงินลงทุนในหลักทรัพย์ที่ไม่ใช่หลักทรัพย์ในความต้องการของตลาด มูลค่ายุติธรรมที่สามารถคำนวณได้     อย่างมี</t>
  </si>
  <si>
    <t xml:space="preserve">              มูลค่าที่แสดงในงบดุลและประมาณการมูลค่ายุติธรรมของสินทรัพย์ทางการเงินที่มีสาระสำคัญ    ณ    วันที่  31 </t>
  </si>
  <si>
    <t xml:space="preserve">      ธันวาคม  2545  และ  2544  มีดังนี้</t>
  </si>
  <si>
    <t xml:space="preserve">              งบการเงินสำหรับปีสิ้นสุดวันที่  31  ธันวาคม  2544    ที่นำมาแสดงเปรียบเทียบได้จัดประเภทรายการใหม่ให้</t>
  </si>
  <si>
    <t xml:space="preserve">     แล้ว</t>
  </si>
  <si>
    <t>- 31 -</t>
  </si>
  <si>
    <t>- 32 -</t>
  </si>
  <si>
    <t>- 33 -</t>
  </si>
  <si>
    <t>- 34 -</t>
  </si>
  <si>
    <t>- 35 -</t>
  </si>
  <si>
    <t>- 36 -</t>
  </si>
  <si>
    <t>- 37 -</t>
  </si>
  <si>
    <t xml:space="preserve">      เก็บค่าธรรมเนียมจากบริษัทร่วมทุนนั้น ๆ</t>
  </si>
  <si>
    <t xml:space="preserve">       สัดส่วนการถือหุ้นของตนเอง   และบริษัทฯ  ไม่ได้คิดค่าธรรมเนียมตราบเท่าที่บริษัทต่างชาติที่เข้าร่วมทุนไม่เรียก</t>
  </si>
  <si>
    <t>ค่าธรรมเนียม</t>
  </si>
  <si>
    <t>ต่อปี</t>
  </si>
  <si>
    <t>2545</t>
  </si>
  <si>
    <t>2544</t>
  </si>
  <si>
    <t>31 ธันวาคม</t>
  </si>
  <si>
    <t xml:space="preserve">               ความเสี่ยงเกี่ยวกับอัตราดอกเบี้ยเกิดจากการเปลี่ยนแปลงของอัตราดอกเบี้ยในตลาด ซึ่งมีผลกระทบต่อผลการ</t>
  </si>
  <si>
    <t xml:space="preserve">     สัญญาประกันความเสี่ยงไว้ล่วงหน้า เนื่องจากความเสี่ยงจะอยู่ในระดับต่ำจนไม่มีนัยสำคัญ</t>
  </si>
  <si>
    <t xml:space="preserve">               บริษัทฯ   มีลูกหนี้การค้าและเจ้าหนี้การค้าต่างประเทศจากการซื้อขายในจำนวนเงินที่น้อยมาก      โดยมิได้ทำ</t>
  </si>
  <si>
    <t xml:space="preserve">     ความเสี่ยงที่อาจจะเกิดขึ้นได้บันทึกสำรองไว้ครบถ้วนแล้ว</t>
  </si>
  <si>
    <t xml:space="preserve"> 17. หุ้นทุนซื้อคืน</t>
  </si>
  <si>
    <t xml:space="preserve">      บริษัทฯ จะลดทุนชำระแล้ว โดยวิธีตัดหุ้นจดทะเบียนที่ซื้อคืน และยังมิได้จัดจำหน่ายทั้งหมด</t>
  </si>
  <si>
    <t>สัดส่วนเงินลงทุน</t>
  </si>
  <si>
    <t xml:space="preserve">              บริษัทฯ  มีนโยบายให้สินเชื่อด้านลูกหนี้การค้าอย่างระมัดระวัง   และมีมาตรการในการติดตามหนี้อย่างรัดกุม </t>
  </si>
  <si>
    <t xml:space="preserve">     โดยลูกหนี้การค้าส่วนใหญ่มีการค้าขายกันมาเป็นเวลานาน      จึงคาดว่าจะไม่เกิดความเสียหายอย่างเป็นสาระสำคัญ</t>
  </si>
  <si>
    <t xml:space="preserve"> 9.5% , 7.75% ( ปีที่ 1-4 ) </t>
  </si>
  <si>
    <t xml:space="preserve">    บมจ.เยื่อกระดาษสยาม</t>
  </si>
  <si>
    <t>3 , 5</t>
  </si>
  <si>
    <t xml:space="preserve"> 5.5% , 6.5% </t>
  </si>
  <si>
    <t xml:space="preserve">  รวมเงินลงทุนในตราสารหนี้ - บริษัทอื่น</t>
  </si>
  <si>
    <t>(หน่วย : บาท)</t>
  </si>
  <si>
    <t>เพิ่มขึ้น</t>
  </si>
  <si>
    <t>ลดลง</t>
  </si>
  <si>
    <t xml:space="preserve">  ที่ดิน</t>
  </si>
  <si>
    <t xml:space="preserve"> ณ 31 ธันวาคม 2544</t>
  </si>
  <si>
    <t xml:space="preserve">                                      เครื่องตกแต่งและติดตั้ง</t>
  </si>
  <si>
    <t xml:space="preserve">      สอดคล้องกับงบการเงิน  สำหรับปีสิ้นสุดวันที่  31  ธันวาคม 2545 ที่มีสาระสำคัญดังนี้</t>
  </si>
  <si>
    <t xml:space="preserve">              - ที่ดินตามสัญญาจะซื้อจะขาย - สุทธิ แสดงแยกจาก  สินทรัพย์ไม่หมุนเวียนอื่น จำนวน 69,828,000.00 บาท</t>
  </si>
  <si>
    <t xml:space="preserve">  ทรัพย์สินที่มีมูลค่าสุทธิคงเหลือต่อรายการตามบัญชี 1.00 บาท ซึ่งยังใช้งานได้</t>
  </si>
  <si>
    <t xml:space="preserve">                    จำนวนรายการ</t>
  </si>
  <si>
    <t xml:space="preserve">                    ราคาทุน</t>
  </si>
  <si>
    <t xml:space="preserve">                    ราคาทุน - สุทธิ</t>
  </si>
  <si>
    <t xml:space="preserve">                    (หัก)  ค่าเสื่อมราคาสะสม</t>
  </si>
  <si>
    <t>……………………………………… กรรมการ      ……………………………………… กรรมการ</t>
  </si>
  <si>
    <t xml:space="preserve">                      ที่ดิน - โครงการนอร์ธปาร์ค</t>
  </si>
  <si>
    <t xml:space="preserve">                      (หัก)  ค่าเผื่อผลขาดทุนจากการด้อยค่าของสินทรัพย์</t>
  </si>
  <si>
    <t xml:space="preserve">                      ที่ดินตามสัญญาจะซื้อจะขาย - สุทธิ</t>
  </si>
  <si>
    <t xml:space="preserve">                                รวม</t>
  </si>
  <si>
    <t xml:space="preserve">            กรุงเทพมหานคร</t>
  </si>
  <si>
    <t xml:space="preserve">           รายได้ดอกเบี้ยรับจากสัญญาเช่าการเงิน บันทึกเป็นรายได้ตามจำนวนงวดการผ่อนชำระ  โดยวิธีผลรวมของมูลค่า</t>
  </si>
  <si>
    <t xml:space="preserve">     ปัจจุบันของค่าเช่าทั้งหมด  โดยรับรู้ในวันที่ถึงกำหนดชำระค่างวด  ไม่ว่าจะเก็บเงินได้หรือไม่</t>
  </si>
  <si>
    <t xml:space="preserve">                          </t>
  </si>
  <si>
    <t>31  ธันวาคม  2544</t>
  </si>
  <si>
    <t xml:space="preserve">                     กิจการที่เกี่ยวข้องกัน</t>
  </si>
  <si>
    <t xml:space="preserve">            เมื่อวันที่ 9 พฤษภาคม 2537 ตั้งอยู่เลขที่ 757/10 ซอยประดู่1 ถนนสาธุประดิษฐ์  แขวงบางโพงพาง  เขตยานนาวา </t>
  </si>
  <si>
    <t xml:space="preserve">            ตามลำดับ</t>
  </si>
  <si>
    <t xml:space="preserve">  บริษัทที่ลงทุนน้อยกว่าร้อยละ 5 (ณ 31 ธ.ค. 45 รวม 6 บริษัท และ ณ 31 ธ.ค. 44 </t>
  </si>
  <si>
    <t xml:space="preserve">  รวม 5 บริษัท)  เป็นเงินลงทุน</t>
  </si>
  <si>
    <t xml:space="preserve"> (1US$ = 25.09 บาท ณ 31 ธค. 38) (1US$ = 25.375 บาท ณ 14 กพ. 39)</t>
  </si>
  <si>
    <t>(1US$ = 25.09 บาท ณ 31 ธค. 38) (1US$ = 37.98 บาท ณ 11 กย. 40)</t>
  </si>
  <si>
    <t xml:space="preserve"> 62. INTERNATIONAL                 #</t>
  </si>
  <si>
    <t xml:space="preserve"> 66. I&amp;I (ITOKIN I.C.C.)               #</t>
  </si>
  <si>
    <t xml:space="preserve"> 4 ME</t>
  </si>
  <si>
    <t xml:space="preserve"> 69. อี.พี.เอฟ.                                  ##</t>
  </si>
  <si>
    <t xml:space="preserve"> เครื่องยนต์ อากาศยาน</t>
  </si>
  <si>
    <t xml:space="preserve"> โรงเรียนภาษา และ</t>
  </si>
  <si>
    <t xml:space="preserve"> วัฒนธรรมญี่ปุ่น</t>
  </si>
  <si>
    <t xml:space="preserve"> จำหน่ายเครื่องสำอาง </t>
  </si>
  <si>
    <t xml:space="preserve"> และอาหารเสริม</t>
  </si>
  <si>
    <t xml:space="preserve">                    งบการเงินนี้แสดงรายการตามประกาศกรมทะเบียนการค้า โดยกระทรวงพาณิชย์  ลงวันที่ 14 กันยายน 2544 </t>
  </si>
  <si>
    <t xml:space="preserve">     3.1  การบันทึกรายได้และค่าใช้จ่าย</t>
  </si>
  <si>
    <t xml:space="preserve">                    หุ้นทุนซื้อคืน  ที่บริษัทฯ ถืออยู่จะไม่นับเป็นองค์ประชุมในการประชุมผู้ถือหุ้น   รวมทั้งไม่มีสิทธิในการ</t>
  </si>
  <si>
    <t xml:space="preserve">      อัตราตลาด</t>
  </si>
  <si>
    <t xml:space="preserve">      ดำเนินงานและกระแสเงินสด      รายการทางการเงินของบริษัทฯ    โดยส่วนใหญ่มีอัตราดอกเบี้ยที่ปรับขึ้นลงตาม</t>
  </si>
  <si>
    <t xml:space="preserve">     3.2  การบันทึกค่าเผื่อหนี้สงสัยจะสูญ</t>
  </si>
  <si>
    <t xml:space="preserve">     ในการเก็บหนี้ที่ผ่านมาเป็นเกณฑ์</t>
  </si>
  <si>
    <t xml:space="preserve">            บริษัทฯ  บันทึกค่าเผื่อหนี้สงสัยจะสูญ   โดยประมาณจากลูกหนี้ที่คาดว่าจะเก็บเงินไม่ได้และอาศัยประสบการณ์</t>
  </si>
  <si>
    <t xml:space="preserve">     เจาะจง</t>
  </si>
  <si>
    <t xml:space="preserve">            สินค้าคงเหลือประเภทอสังหาริมทรัพย์ - อาคารชุด  แสดงในราคาทุนหรือมูลค่าสุทธิที่จะได้รับ    โดยวิธีเฉพาะ</t>
  </si>
  <si>
    <t xml:space="preserve">       COORDINATION (HK)           </t>
  </si>
  <si>
    <t xml:space="preserve"> ภาชนะเครื่องสำอาง</t>
  </si>
  <si>
    <t xml:space="preserve">            เงินลงทุนระยะยาวที่เป็นหลักทรัพย์ในความต้องการของตลาด        ถือเป็นหลักทรัพย์เผื่อขาย     แสดงด้วยราคา</t>
  </si>
  <si>
    <t xml:space="preserve">     จำหน่ายเงินลงทุนนั้น</t>
  </si>
  <si>
    <t>ไทยจาโนเม่</t>
  </si>
  <si>
    <t xml:space="preserve"> ที.ยู.ซี. อีลาสติค</t>
  </si>
  <si>
    <t xml:space="preserve"> ไทยสปอร์ตการ์เมนต์</t>
  </si>
  <si>
    <t xml:space="preserve">ไทยอาราอิ </t>
  </si>
  <si>
    <t>ไทยทาเคดะเลซ</t>
  </si>
  <si>
    <t xml:space="preserve">     ยุติธรรม    ผลต่างจากการเปลี่ยนแปลงมูลค่าแสดงในส่วนของผู้ถือหุ้น     และจะบันทึกในงบกำไรขาดทุน     เมื่อได้</t>
  </si>
  <si>
    <t xml:space="preserve">            ที่ดิน แสดงด้วยราคาทุนหักค่าเผื่อผลขาดทุนจากการด้อยค่าของสินทรัพย์(ถ้ามี)</t>
  </si>
  <si>
    <t xml:space="preserve">  1</t>
  </si>
  <si>
    <t xml:space="preserve">     กำหนดในประมวลรัษฎากร</t>
  </si>
  <si>
    <t xml:space="preserve">            อาคารและอุปกรณ์ที่ได้มาก่อนปี  2524    คำนวณค่าเสื่อมราคาโดยวิธีลดลงจากมูลค่าสุทธิปีก่อนในอัตราไม่เกินที่</t>
  </si>
  <si>
    <t xml:space="preserve">            สำหรับอาคารและอุปกรณ์ที่ซื้อตั้งแต่ปี  2525  เป็นต้นไป  คำนวณโดยวิธีเส้นตรง (Straight line Method)  ในระยะ</t>
  </si>
  <si>
    <t xml:space="preserve">     เวลาดังนี้</t>
  </si>
  <si>
    <t xml:space="preserve">     สึกหรอและค่าเสื่อมราคาทรัพย์สิน</t>
  </si>
  <si>
    <t xml:space="preserve">           เครื่องคอมพิวเตอร์ที่ซื้อตั้งแต่ปี 2526  เป็นต้นไป  คำนวณโดยวิธี  Sum of Year's Digits Method  โดยที่อายุการใช้</t>
  </si>
  <si>
    <t xml:space="preserve">            สิทธิการเช่า ตัดบัญชีเป็นค่าใช้จ่ายโดยวิธีเส้นตรงตามอายุการเช่า</t>
  </si>
  <si>
    <t xml:space="preserve">            บริษัทฯ   พิจารณาการด้อยค่าของสินทรัพย์ประเภทที่ดิน   อาคาร   และอุปกรณ์   เงินลงทุน   และสินทรัพย์ไม่มี</t>
  </si>
  <si>
    <t xml:space="preserve">     ตัวตนต่าง ๆ    เมื่อมีข้อบ่งชี้ว่า   สินทรัพย์เกิดการด้อยค่า    โดยพิจารณาจากมูลค่าที่คาดว่าจะได้รับคืนของสินทรัพย์</t>
  </si>
  <si>
    <t>ปี 2544</t>
  </si>
  <si>
    <t>31 ธันวาคม 2545</t>
  </si>
  <si>
    <t xml:space="preserve">     ถึง  30  วัน  อัตราดอกเบี้ย 1.60% - 1.73% ต่อปี  </t>
  </si>
  <si>
    <t>31 ธ.ค. 45</t>
  </si>
  <si>
    <t xml:space="preserve">                     ณ วันที่ 31 ธันวาคม 2545 และ  2544 บริษัทฯ ให้บริษัทที่เกี่ยวข้องกันกู้ยืมเงิน ในอัตราดอกเบี้ย 3.10% -</t>
  </si>
  <si>
    <t xml:space="preserve"> 32. KUNMING TAITONGYI           # </t>
  </si>
  <si>
    <t xml:space="preserve">     5.00% ต่อปี และ 4.00% - 7.00% ต่อปี ตามลำดับ</t>
  </si>
  <si>
    <t>31 ธันวาคม  2545</t>
  </si>
  <si>
    <t xml:space="preserve"> ณ 31 ธันวาคม 2545</t>
  </si>
  <si>
    <t>ณ 31 ธันวาคม 2545</t>
  </si>
  <si>
    <t xml:space="preserve"> ณ 31 ธ.ค. 45 อัตรา 5.5%</t>
  </si>
  <si>
    <t xml:space="preserve"> ณ 31 ธันวาคม 2545 (บาท)</t>
  </si>
  <si>
    <t xml:space="preserve"> เพรซิเดนท์เบเกอรี่</t>
  </si>
  <si>
    <t xml:space="preserve"> 45. ไทยซันฟูดส์</t>
  </si>
  <si>
    <t xml:space="preserve">      เป็นหุ้นกู้ไม่ด้อยสิทธิ ไม่มีหลักประกัน   ไม่มีผู้แทนผู้ถือหุ้นกู้   อายุหุ้นกู้  3  ปี  ตั้งแต่วันที่  22  เมษายน 2542 - วันที่ </t>
  </si>
  <si>
    <t xml:space="preserve">                    ณ วันที่ 31 ธันวาคม 2545  บริษัทฯ มีหุ้นทุนซื้อคืนเป็นจำนวน 269,600 หุ้น  ราคาทุนรวม 61,299,692.90 บาท </t>
  </si>
  <si>
    <t xml:space="preserve">      ต่อหน่วยงานราชการ จำนวน 1,945,250.00 บาท และ 20,096,120.18  บาท  (รวมการค้ำประกันให้บริษัทที่เกี่ยวข้องกัน</t>
  </si>
  <si>
    <t xml:space="preserve">      แห่งหนึ่งจำนวน 17,914,748.38 บาท)  ตามลำดับ</t>
  </si>
  <si>
    <t xml:space="preserve">      ค่าจ้าง เป็นงวด ๆ ตามสัญญา  ณ วันที่ 31 ธันวาคม 2545  และ  2544  บริษัทฯ มีภาระที่จะต้องจ่ายค่าก่อสร้างจนครบ</t>
  </si>
  <si>
    <t>191.205</t>
  </si>
  <si>
    <t>336.588</t>
  </si>
  <si>
    <t>527.793</t>
  </si>
  <si>
    <t>ปี 2545</t>
  </si>
  <si>
    <t xml:space="preserve">     ที่ได้รับชำระ จากแต่ละสัญญามีจำนวนเท่ากับหรือมากกว่าร้อยละ 20 ของราคาขาย</t>
  </si>
  <si>
    <t xml:space="preserve">           รายได้จากการขายอสังหาริมทรัพย์   รับรู้เป็นรายได้ตามวิธีค่างวดที่ถึงกำหนดชำระ     เมื่อผลรวมของจำนวนเงิน</t>
  </si>
  <si>
    <t xml:space="preserve">           รายได้อื่นและค่าใช้จ่ายรับรู้ตามเกณฑ์คงค้าง</t>
  </si>
  <si>
    <t xml:space="preserve">     3.3  การตีราคาสินค้าคงเหลือ</t>
  </si>
  <si>
    <t xml:space="preserve">     3.4  การตีราคาเงินลงทุนระยะยาว</t>
  </si>
  <si>
    <t xml:space="preserve">     3.5  ที่ดิน อาคาร และอุปกรณ์ - สุทธิ</t>
  </si>
  <si>
    <t xml:space="preserve">     3.6  การด้อยค่าของสินทรัพย์</t>
  </si>
  <si>
    <t xml:space="preserve">     3.7 หุ้นทุนซื้อคืน</t>
  </si>
  <si>
    <t xml:space="preserve">             บริษัทฯ บันทึกหุ้นสามัญของบริษัทที่ซื้อคืนกลับมาด้วยวิธีราคาทุน  </t>
  </si>
  <si>
    <t xml:space="preserve">     3.8 รายการบัญชีที่เป็นเงินตราต่างประเทศ</t>
  </si>
  <si>
    <t xml:space="preserve">     3.9  กองทุนสำรองเลี้ยงชีพ</t>
  </si>
  <si>
    <t xml:space="preserve">     3.10 นโยบายการจ่ายค่าตอบแทนกรรมการ</t>
  </si>
  <si>
    <t xml:space="preserve">     3.11 ภาษีเงินได้</t>
  </si>
  <si>
    <t xml:space="preserve">     3.12 กำไรต่อหุ้นขั้นพื้นฐาน</t>
  </si>
  <si>
    <t>(ปรับปรุงใหม่)</t>
  </si>
  <si>
    <r>
      <t xml:space="preserve">              *</t>
    </r>
    <r>
      <rPr>
        <sz val="20"/>
        <rFont val="AngsanaUPC"/>
        <family val="1"/>
      </rPr>
      <t xml:space="preserve"> </t>
    </r>
    <r>
      <rPr>
        <sz val="16"/>
        <rFont val="AngsanaUPC"/>
        <family val="1"/>
      </rPr>
      <t xml:space="preserve">     เงินให้กู้ยืมแก่   บริษัท   อุตสาหกรรมนม  มวกเหล็ก   จำกัด   จำนวนเงินกู้  1.04  ล้านบาท   ปัจจุบัน</t>
    </r>
  </si>
  <si>
    <t xml:space="preserve">     บริษัท  อุตสาหกรรมนม  มวกเหล็ก  จำกัด    ปิดกิจการและหนีหายไปไม่สามารถติดต่อได้  บริษัทฯ ได้ยื่นฟ้อง</t>
  </si>
  <si>
    <t xml:space="preserve">     ต่อศาลจังหวัดสระบุรี และศาลพิพากษาให้บริษัท อุตสาหกรรมนม  มวกเหล็ก จำกัด ชำระหนี้พร้อมดอกเบี้ยให้</t>
  </si>
  <si>
    <t xml:space="preserve">     วันที่  1  สิงหาคม  2547  งวดผ่อนชำระที่  7  ในเดือนมีนาคม 2544 จำนวน 200,000.00 บาท  ลูกหนี้ผิดนัดชำระ </t>
  </si>
  <si>
    <t xml:space="preserve">     โดยผ่อนชำระเพียงจำนวนเงิน   62,223.00  บาท      และไม่ผ่อนชำระมาถึงปัจจุบัน     หนี้คงค้างชำระอยู่จำนวน </t>
  </si>
  <si>
    <t xml:space="preserve">     1 สิงหาคม 2545</t>
  </si>
  <si>
    <t xml:space="preserve">            ***    รับคืนเงินให้กู้ยืมจาก   บริษัท   พิทักษ์กิจ   จำกัด   จำนวนเงิน   6.24   ล้านบาท     และจัดประเภทเงิน</t>
  </si>
  <si>
    <t xml:space="preserve">     ให้กู้ยืมใหม่   เป็นเงินให้กู้ยืมระยะยาว  เนื่องจากเปลี่ยนระยะเวลาการให้กู้  จำนวนเงิน 3.76  ล้านบาท  เมื่อวันที่ </t>
  </si>
  <si>
    <t>อสังหาริมทรัพย์รอการขาย - อาคารชุด</t>
  </si>
  <si>
    <t xml:space="preserve">       GARMENT                            ###</t>
  </si>
  <si>
    <t xml:space="preserve">      จำนวน 45,675,527.56 บาท และ 49,124,204.36 บาท ตามลำดับ ตามที่กล่าวไว้ในหมายเหตุข้อ 11</t>
  </si>
  <si>
    <t xml:space="preserve">     หากมีราคาต่ำกว่าราคาตามบัญชี   ถือว่าสินทรัพย์นั้นเกิดการด้อยค่า   ซึ่งจะรับรู้ผลขาดทุนจากการด้อยค่าดังกล่าวใน</t>
  </si>
  <si>
    <t xml:space="preserve">     งบกำไรขาดทุน และบริษัทฯ จะบันทึกกลับรายการจากการด้อยค่า ต่อเมื่อมีข้อบ่งชี้ว่าการด้อยค่านั้นไม่มีอยู่อีกต่อไป </t>
  </si>
  <si>
    <t xml:space="preserve">     หรือยังมีอยู่แต่เป็นไปในทางที่ลดลง</t>
  </si>
  <si>
    <t xml:space="preserve">            บริษัทฯ  บันทึกรายการสินทรัพย์และหนี้สินที่มีค่าเป็นเงินตราต่างประเทศเป็นเงินบาทในอัตราแลกเปลี่ยน   ณ </t>
  </si>
  <si>
    <t xml:space="preserve">            กำไรขาดทุนจากการแลกเปลี่ยนเงินตรา ถือเป็นรายได้หรือค่าใช้จ่ายในงบกำไรขาดทุนประจำปี</t>
  </si>
  <si>
    <t xml:space="preserve">     วันที่เกิดรายการ   ยอดคงเหลือที่เป็นเงินตราต่างประเทศ ณ วันที่ในงบดุล แปลงค่าเป็นเงินบาทด้วยอัตราแลกเปลี่ยน </t>
  </si>
  <si>
    <t xml:space="preserve">     ณ วันนั้น </t>
  </si>
  <si>
    <t xml:space="preserve">            บริษัทฯ  และพนักงานร่วมกันจัดตั้งกองทุนสำรองเลี้ยงชีพตาม  พ.ร.บ.  กองทุนสำรองเลี้ยงชีพ  พ.ศ.  2530 โดย</t>
  </si>
  <si>
    <t xml:space="preserve">     จัดตั้ง ณ วันที่ 3 มิถุนายน 2539 ทะเบียนเลขที่  41/2539  และมอบหมายให้ผู้จัดการรับอนุญาตเป็นผู้จัดการกองทุนนี้ </t>
  </si>
  <si>
    <t xml:space="preserve">              บริษัทฯ มีนโยบายการจ่ายค่าตอบแทนกรรมการ จากการอนุมัติโดยที่ประชุมสามัญผู้ถือหุ้นครั้งที่ 35 ประจำปี </t>
  </si>
  <si>
    <t xml:space="preserve">     2543    เมื่อวันที่  24   เมษายน  2543    กำหนดจ่ายค่าตอบแทนกรรมการบริษัทที่ปฏิบัติงานมาด้วยความอุตสาหะใน</t>
  </si>
  <si>
    <t xml:space="preserve">     เปลี่ยนแปลง   ซึ่งรายการนี้บริษัทฯ บันทึกไว้ในหมวดค่าใช้จ่ายของบริษัท</t>
  </si>
  <si>
    <t xml:space="preserve">     วงเงินไม่เกิน  12.00  ล้านบาทต่อปี      ทั้งนี้ไม่รวมถึงค่าตอบแทนหรือสวัสดิการที่กรรมการได้รับในฐานะพนักงาน</t>
  </si>
  <si>
    <t xml:space="preserve">     เงินได้ตามที่กำหนดไว้ในประมวลรัษฎากร</t>
  </si>
  <si>
    <t xml:space="preserve">            มูลค่าที่คาดว่าจะได้รับคืนของสินทรัพย์ หมายถึง  ราคาขายสุทธิหรือมูลค่าจากการใช้ทรัพย์สิน   แล้วแต่ราคาใด</t>
  </si>
  <si>
    <t xml:space="preserve">                         B บริษัทค้ำประกันให้</t>
  </si>
  <si>
    <t xml:space="preserve"> มอลเทน(ไทยแลนด์)</t>
  </si>
  <si>
    <t xml:space="preserve"> เบทเตอร์เวย์ (ประเทศไทย)</t>
  </si>
  <si>
    <t xml:space="preserve"> มอลเทน (ไทยแลนด์)</t>
  </si>
  <si>
    <t>ไทยวาโก้</t>
  </si>
  <si>
    <t xml:space="preserve"> เบทเตอร์เวย์</t>
  </si>
  <si>
    <t xml:space="preserve"> ไทยมอนเตอร์</t>
  </si>
  <si>
    <t xml:space="preserve"> ไทยเพรซิเดนท์ฟูดส์</t>
  </si>
  <si>
    <t xml:space="preserve"> ไทยอาราอิ</t>
  </si>
  <si>
    <t xml:space="preserve"> ไทยซัมซุง อิเลคโทรนิคส์</t>
  </si>
  <si>
    <t xml:space="preserve"> ไทยจาโนเม่</t>
  </si>
  <si>
    <t>ไทยเพรซิเดนท์ฟูดส์</t>
  </si>
  <si>
    <t xml:space="preserve">     หนี้ที่ค้าง จำนวนเงิน 11,405,249.75  บาท โดยผ่อนชำระ 48  งวด  งวดแรกวันที่  1  กันยายน  2543  งวดสุดท้าย</t>
  </si>
  <si>
    <t xml:space="preserve"> หมายเหตุ     1. ลักษณะความสัมพันธ์</t>
  </si>
  <si>
    <t xml:space="preserve">                         A บริษัทที่มีผู้บริหารร่วมกัน</t>
  </si>
  <si>
    <t xml:space="preserve">                         C บริษัทให้กู้ยืมเงิน</t>
  </si>
  <si>
    <t xml:space="preserve">                         D กรรมการบริษัท</t>
  </si>
  <si>
    <t xml:space="preserve">           ค่าเผื่อหนี้สงสัยจะสูญ</t>
  </si>
  <si>
    <t xml:space="preserve">                         D บริษัทที่มีความสัมพันธ์กันในไตรมาสก่อน</t>
  </si>
  <si>
    <t xml:space="preserve">                         E  กรรมการบริษัท</t>
  </si>
  <si>
    <t xml:space="preserve">                   บริษัทฯ มีการทำสัญญาจะซื้อจะขายที่ดินในโครงการนอร์ธปาร์ค ถนนวิภาวดีรังสิต กับ บริษัท นอร์ธปาร์ค </t>
  </si>
  <si>
    <t xml:space="preserve">              บริษัทฯ  บันทึกภาษีเงินได้นิติบุคคลที่จะต้องจ่ายในแต่ละปีเป็นค่าใช้จ่ายทั้งหมดในงวดนั้น   และคำนวณภาษี</t>
  </si>
  <si>
    <t xml:space="preserve"> สหเอเซียแปซิฟิค  </t>
  </si>
  <si>
    <t xml:space="preserve"> วีน  </t>
  </si>
  <si>
    <t>ที.ยู.ซี. อีลาสติค</t>
  </si>
  <si>
    <t xml:space="preserve">อีสเทิร์น ไอ ซี ซี </t>
  </si>
  <si>
    <t>AD</t>
  </si>
  <si>
    <t>- 39 -</t>
  </si>
  <si>
    <t xml:space="preserve">น้อยกว่า 1 ล้านบาท รวม 20 บริษัท </t>
  </si>
  <si>
    <t xml:space="preserve">     ค้างรับจำนวน  0.50   ล้านบาท    ไว้แล้วตั้งแต่วันที่   31  กรกฎาคม  2541</t>
  </si>
  <si>
    <t xml:space="preserve">     บริษัท    ปัจจุบันอยู่ระหว่างการสืบทรัพย์เพื่อยึดทรัพย์    และเฉลี่ยทรัพย์จากธนาคารกรุงไทย  จำกัด  (มหาชน)  </t>
  </si>
  <si>
    <t xml:space="preserve">     บริษัทฯ  ได้ตั้งค่าเผื่อหนี้สงสัยจะสูญจากการให้กู้ยืมในส่วนของเงินต้น   จำนวน  1.04   ล้านบาท  และดอกเบี้ย</t>
  </si>
  <si>
    <t>20  ปี</t>
  </si>
  <si>
    <t>5  ปี</t>
  </si>
  <si>
    <t xml:space="preserve">                                      ตู้ขายสินค้าอัตโนมัติ เครื่องใช้สำนักงานและยานพาหนะ</t>
  </si>
  <si>
    <t xml:space="preserve">      6  เดือน  นับแต่การซื้อหุ้นคืนเสร็จสิ้น  แต่ต้องไม่เกิน 3 ปี</t>
  </si>
  <si>
    <t xml:space="preserve">      ตั้งแต่วันที่  16  กันยายน  2545  ถึงวันที่  15   มีนาคม  2546   และมีกำหนดระยะเวลาจำหน่ายหุ้นที่ซื้อคืนภายหลัง  </t>
  </si>
  <si>
    <t xml:space="preserve">      ตามสัญญา จำนวน 93.17 ล้านบาท และ 179.52 ล้านบาท ตามลำดับ</t>
  </si>
  <si>
    <t xml:space="preserve">              - เงินลงทุนในตราสารหนี้</t>
  </si>
  <si>
    <t xml:space="preserve">              มูลค่ายุติธรรมประมาณการโดยหาส่วนลดกระแสเงินสด โดยพิจารณาอัตราดอกเบี้ยในปัจจุบัน สำหรับสินทรัพย์</t>
  </si>
  <si>
    <t xml:space="preserve">      ทางการเงินที่มีวันครบกำหนดที่ใกล้เคียงกัน</t>
  </si>
  <si>
    <t xml:space="preserve"> 23. การจัดประเภทรายการใหม่</t>
  </si>
  <si>
    <t xml:space="preserve">             กำไรสุทธิต่อหุ้นที่แสดงไว้ในงบกำไรขาดทุนเป็นกำไรต่อหุ้นขั้นพื้นฐานซึ่งคำนวณ โดยการหารยอดกำไรสุทธิ</t>
  </si>
  <si>
    <t xml:space="preserve">     อัตราดอกเบี้ย  6.00% ต่อปี</t>
  </si>
  <si>
    <t xml:space="preserve">                    ณ วันที่ 31 ธันวาคม 2544 บริษัทฯ ลงทุนในตั๋วแลกเงินกับธนาคารพาณิชย์แห่งหนึ่ง ระยะเวลา ตั้งแต่  16 วัน</t>
  </si>
  <si>
    <t xml:space="preserve">     ถึง  29 วัน  อัตราดอกเบี้ย 2.30% - 2.60% ต่อปี  และลงทุนในตั๋วแลกเงินกับบริษัทที่เกี่ยวข้องแห่งหนึ่งระยะเวลา  1  ปี </t>
  </si>
  <si>
    <t>31 ธันวาคม 2544</t>
  </si>
  <si>
    <t>ตั๋วเงินรับการค้า</t>
  </si>
  <si>
    <t>เช็คคืนรอเรียกเก็บ</t>
  </si>
  <si>
    <t>(หัก)   เงินรับล่วงหน้า</t>
  </si>
  <si>
    <t>ลูกหนี้การค้า - สุทธิ</t>
  </si>
  <si>
    <t xml:space="preserve">                      </t>
  </si>
  <si>
    <t>รวมลูกหนี้การค้าและตั๋วเงินรับ - สุทธิ</t>
  </si>
  <si>
    <t xml:space="preserve">        การเงิน 9 แห่ง จำนวน 430.00 ล้านบาท    ทั้งนี้วงเงินสินเชื่อที่กล่าวข้างต้นไม่มีหลักทรัพย์หรือบุคคลใดค้ำประกัน</t>
  </si>
  <si>
    <t xml:space="preserve">                     จากที่ประชุมสามัญผู้ถือหุ้นครั้งที่ 37  ประจำปี 2545  เมื่อวันที่ 22 เมษายน 2545  อนุมัติให้จ่ายเงินปันผล</t>
  </si>
  <si>
    <t xml:space="preserve">      จากการดำเนินงาน    สำหรับปี  2544    ในอัตรา   7.00   บาทต่อหุ้น   จำนวน   29,063,373   หุ้น     จำนวนเงินรวม </t>
  </si>
  <si>
    <t xml:space="preserve">     203,443,611.00  บาท   ซึ่งได้จ่ายให้ผู้ถือหุ้นเรียบร้อยแล้ว  เมื่อวันที่  21  พฤษภาคม  2545</t>
  </si>
  <si>
    <r>
      <t xml:space="preserve"> </t>
    </r>
    <r>
      <rPr>
        <b/>
        <sz val="16"/>
        <rFont val="AngsanaUPC"/>
        <family val="1"/>
      </rPr>
      <t>9. ลูกหนี้ตามสัญญาเช่าการเงิน - สุทธิ</t>
    </r>
  </si>
  <si>
    <t xml:space="preserve">                     หัก  ดอกเบี้ยที่ยังไม่ถือเป็นรายได้</t>
  </si>
  <si>
    <t xml:space="preserve">                     ลูกหนี้ตามสัญญาเช่าการเงิน - สุทธิ</t>
  </si>
  <si>
    <t xml:space="preserve">                     ในปี 2545 บริษัท ฯ ซื้อเครื่องฉีดพลาสติก 3 เครื่อง จำนวนเงินรวม 22.20 ล้านบาท  เพื่อให้บริษัท สหเซวา จำกัด</t>
  </si>
  <si>
    <t xml:space="preserve">10 ของราคาเครื่องฉีดพลาสติกที่บริษัท ฯ ได้ซื้อมา </t>
  </si>
  <si>
    <t xml:space="preserve">                     ลูกหนี้ตามสัญญาเช่าการเงิน -  บริษัท  สหเซวา จำกัด</t>
  </si>
  <si>
    <t>เช่าเพื่อใช้ในการประกอบธุรกิจ โดยมีระยะเวลาการเช่า 3 ปี และ จะต้องทำการเช่าต่อเมื่อครบกำหนด ไม่น้อยกว่าสองคราว</t>
  </si>
  <si>
    <t>โดยมีระยะเวลาการเช่า   3 ปี   และ   2  ปี ตามลำดับ  และบริษัทฯ ให้สิทธิในการขอซื้อเครื่องฉีดพลาสติก  ในกรณีที่</t>
  </si>
  <si>
    <t xml:space="preserve"> 18. การแก้ไขวิธีการรับรู้รายได้ปีก่อน</t>
  </si>
  <si>
    <t xml:space="preserve">      ที่เกี่ยวข้องกันแห่งหนึ่งดูแลและบริหารคลังสินค้าที่แขวงช่องนนทรี   เขตยานนาวา ในปี  2546 และ 2545 เดือนละ 1.70 </t>
  </si>
  <si>
    <t xml:space="preserve"> บริษัท สหเซวา จำกัด  ไม่ได้กระทำผิดสัญญาเช่า ตามมูลค่าทรัพย์สินคงเหลือ ณ วันที่ขอซื้อรวมกับจำนวนเงินในอัตราร้อยละ </t>
  </si>
  <si>
    <t xml:space="preserve"> ( 1US$ = 25.09 บาท ณ 31 ธค. 38)</t>
  </si>
  <si>
    <t xml:space="preserve"> บริษัทที่มีธุรกิจต่อกัน</t>
  </si>
  <si>
    <t xml:space="preserve"> บริษัทร่วมทุน</t>
  </si>
  <si>
    <t xml:space="preserve"> บริษัทที่มีขาดทุนสะสมจำนวนมาก</t>
  </si>
  <si>
    <t>อัตราการคิด</t>
  </si>
  <si>
    <t>-</t>
  </si>
  <si>
    <t xml:space="preserve">                      รวม</t>
  </si>
  <si>
    <t>………………………….………….กรรมการ      …………………………….…….กรรมการ</t>
  </si>
  <si>
    <t>- 6 -</t>
  </si>
  <si>
    <t>- 7 -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</si>
  <si>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</si>
  <si>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</si>
  <si>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</si>
  <si>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</si>
  <si>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</si>
  <si>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</si>
  <si>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</si>
  <si>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</si>
  <si>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</si>
  <si>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</si>
  <si>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</si>
  <si>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</si>
  <si>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</si>
  <si>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</si>
  <si>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</si>
  <si>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</si>
  <si>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</si>
  <si>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</si>
  <si>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</si>
  <si>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</si>
  <si>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</si>
  <si>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</si>
  <si>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 xml:space="preserve"> คงเหลือ</t>
  </si>
  <si>
    <t>6. เงินให้กู้ยืมระยะสั้นแก่กิจการที่เกี่ยวข้องกัน - สุทธิ</t>
  </si>
  <si>
    <r>
      <t xml:space="preserve">7. สินค้าคงเหลือ </t>
    </r>
    <r>
      <rPr>
        <sz val="16"/>
        <rFont val="AngsanaUPC"/>
        <family val="1"/>
      </rPr>
      <t xml:space="preserve">   ประกอบด้วย</t>
    </r>
  </si>
  <si>
    <t xml:space="preserve">                   สิทธิการเช่า - สุทธิ      ประกอบด้วย</t>
  </si>
  <si>
    <t>จำนวน</t>
  </si>
  <si>
    <t>ณ วันที่ 31 ธันวาคม 2545 และ 2544</t>
  </si>
  <si>
    <t>สัญญา</t>
  </si>
  <si>
    <t>ระยะเวลา</t>
  </si>
  <si>
    <t xml:space="preserve"> ( ปี )</t>
  </si>
  <si>
    <t>สิทธิการเช่า - สุทธิ</t>
  </si>
  <si>
    <t>ค่าเช่าที่ต้องจ่ายจนครบสัญญา</t>
  </si>
  <si>
    <t xml:space="preserve">  อาคารพาณิชย์</t>
  </si>
  <si>
    <t xml:space="preserve">  พื้นที่</t>
  </si>
  <si>
    <t xml:space="preserve">     1.1 บริษัท   ไอ.ซี.ซี.   อินเตอร์เนชั่นแนล  จำกัด  (มหาชน)   จดทะเบียนเป็นบริษัทมหาชนจำกัด    ตามกฏหมายไทย </t>
  </si>
  <si>
    <t>11 - 33 ปี</t>
  </si>
  <si>
    <t>20 - 30 ปี</t>
  </si>
  <si>
    <r>
      <t xml:space="preserve"> </t>
    </r>
    <r>
      <rPr>
        <b/>
        <sz val="16"/>
        <rFont val="AngsanaUPC"/>
        <family val="1"/>
      </rPr>
      <t>8. เงินให้กู้ยืมระยะยาว - สุทธิ</t>
    </r>
    <r>
      <rPr>
        <sz val="16"/>
        <rFont val="AngsanaUPC"/>
        <family val="1"/>
      </rPr>
      <t xml:space="preserve">         ประกอบด้วย</t>
    </r>
  </si>
  <si>
    <t xml:space="preserve">ความ </t>
  </si>
  <si>
    <t>อัตรา</t>
  </si>
  <si>
    <t>ดอกเบี้ย</t>
  </si>
  <si>
    <t>( % )</t>
  </si>
  <si>
    <t>ครบ</t>
  </si>
  <si>
    <t>กำหนด</t>
  </si>
  <si>
    <t>ปี</t>
  </si>
  <si>
    <t>หลักประกัน</t>
  </si>
  <si>
    <t xml:space="preserve">                      ตั๋วแลกเงิน - ธนาคาร มิซูโฮ คอร์ปอเรต จำกัด</t>
  </si>
  <si>
    <t xml:space="preserve"> คอนสตรัคชั่น</t>
  </si>
  <si>
    <t xml:space="preserve"> 1. เอส แอนด์ เจ </t>
  </si>
  <si>
    <t xml:space="preserve">     อินเตอร์เนชั่นแนล</t>
  </si>
  <si>
    <t xml:space="preserve"> บริษัท สหเซวา จำกัด</t>
  </si>
  <si>
    <t xml:space="preserve"> บริษัท เฟิสท์ยูไนเต็ด </t>
  </si>
  <si>
    <t xml:space="preserve">     อินดัสทรี จำกัด</t>
  </si>
  <si>
    <t xml:space="preserve"> บริษัท ไทยชิกิโบ จำกัด</t>
  </si>
  <si>
    <t>2550</t>
  </si>
  <si>
    <t>2546</t>
  </si>
  <si>
    <t xml:space="preserve">                   รวม</t>
  </si>
  <si>
    <t xml:space="preserve"> (หัก)  ส่วนของเงินให้กู้ที่ครบภายใน 1 ปี</t>
  </si>
  <si>
    <t xml:space="preserve">  เงินให้กู้ยืมระยะยาว - สุทธิ</t>
  </si>
  <si>
    <t xml:space="preserve"> สัญญา Contract of Assignment of an Obligation</t>
  </si>
  <si>
    <t xml:space="preserve"> ที่ดินดังกล่าว</t>
  </si>
  <si>
    <t xml:space="preserve"> บริษัทที่เกี่ยวข้องกันแห่งหนึ่ง</t>
  </si>
  <si>
    <t xml:space="preserve"> บริษัทที่เกี่ยวข้องกัน จำนวน 5 ราย</t>
  </si>
  <si>
    <r>
      <t xml:space="preserve"> </t>
    </r>
    <r>
      <rPr>
        <b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</si>
  <si>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t xml:space="preserve">               บริษัทฯ ไม่มีนโยบายในการประกอบธุรกรรมทางตราสารการเงินเพื่อการเก็งกำไรหรือเพื่อการค้า</t>
  </si>
  <si>
    <t>ลำดับ</t>
  </si>
  <si>
    <t>เจ้าหนี้การค้า</t>
  </si>
  <si>
    <t>ซื้อที่ดิน อาคาร</t>
  </si>
  <si>
    <t>ที่</t>
  </si>
  <si>
    <t>และรายได้</t>
  </si>
  <si>
    <t>และค่าใช้จ่าย</t>
  </si>
  <si>
    <t>และอุปกรณ์/</t>
  </si>
  <si>
    <t>ขายสินค้า</t>
  </si>
  <si>
    <t>รายได้</t>
  </si>
  <si>
    <t>ซื้อสินค้า</t>
  </si>
  <si>
    <t>ค่าใช้จ่าย</t>
  </si>
  <si>
    <t>ค้างรับ</t>
  </si>
  <si>
    <t>ค้างจ่าย</t>
  </si>
  <si>
    <t>สิทธิการเช่า</t>
  </si>
  <si>
    <t xml:space="preserve"> เท็กซ์ไทล์เพรสทีจ</t>
  </si>
  <si>
    <t xml:space="preserve"> ไทยวาโก้</t>
  </si>
  <si>
    <t xml:space="preserve"> ธนูลักษณ์</t>
  </si>
  <si>
    <t xml:space="preserve"> บูติคนิวซิตี้</t>
  </si>
  <si>
    <t xml:space="preserve"> ประชาอาภรณ์</t>
  </si>
  <si>
    <t xml:space="preserve"> แพนเอเซียฟุตแวร์</t>
  </si>
  <si>
    <t xml:space="preserve"> ฟาร์อีสท์ ดีดีบี</t>
  </si>
  <si>
    <t xml:space="preserve"> สหพัฒนพิบูล</t>
  </si>
  <si>
    <t xml:space="preserve"> สหพัฒนาอินเตอร์โฮลดิ้ง</t>
  </si>
  <si>
    <t xml:space="preserve"> เอส แอนด์ เจ อินเตอร์เนชั่น</t>
  </si>
  <si>
    <t xml:space="preserve"> แนล เอนเตอร์ไพรส์</t>
  </si>
  <si>
    <t xml:space="preserve"> โอ ซี ซี</t>
  </si>
  <si>
    <t xml:space="preserve"> บางกอกไนล่อน</t>
  </si>
  <si>
    <t xml:space="preserve"> แชมป์เอช</t>
  </si>
  <si>
    <t xml:space="preserve"> บางกอก โตเกียว ซ็อคส์</t>
  </si>
  <si>
    <t xml:space="preserve"> เฟิสท์ยูไนเต็ดอินดัสตรี้</t>
  </si>
  <si>
    <t xml:space="preserve"> ไลอ้อน(ประเทศไทย)</t>
  </si>
  <si>
    <t xml:space="preserve"> สหชลผลพืช</t>
  </si>
  <si>
    <t xml:space="preserve"> สหเซวา</t>
  </si>
  <si>
    <t xml:space="preserve"> อินเตอร์เนชั่นแนล</t>
  </si>
  <si>
    <t xml:space="preserve"> แลบบอราทอรีส์</t>
  </si>
  <si>
    <t xml:space="preserve"> ฮูเวอร์อุตสาหกรรม</t>
  </si>
  <si>
    <t xml:space="preserve"> (ประเทศไทย)</t>
  </si>
  <si>
    <t xml:space="preserve"> เค อาร์ เอส ลอจิสติคส์</t>
  </si>
  <si>
    <t xml:space="preserve"> ไทยคิวพี</t>
  </si>
  <si>
    <t xml:space="preserve"> ไทยลอตเต้</t>
  </si>
  <si>
    <t xml:space="preserve"> เอกเสาวรส</t>
  </si>
  <si>
    <t xml:space="preserve"> INTERNATIONAL</t>
  </si>
  <si>
    <t xml:space="preserve"> COMMERCIAL</t>
  </si>
  <si>
    <t xml:space="preserve"> COORDINATION(HK) </t>
  </si>
  <si>
    <t xml:space="preserve"> I &amp; I (ITOKIN I.C.C.)PTE.</t>
  </si>
  <si>
    <t xml:space="preserve"> LTD.</t>
  </si>
  <si>
    <t xml:space="preserve"> อินเตอร์เนชั่นแนล คอม</t>
  </si>
  <si>
    <t xml:space="preserve"> เมอร์เชียล โคออร์ดิเนชั่น</t>
  </si>
  <si>
    <t xml:space="preserve"> ไข่ ไอ.ที. เซอร์วิส </t>
  </si>
  <si>
    <t xml:space="preserve"> เค คอมเมอร์เชียล แอนด์</t>
  </si>
  <si>
    <t xml:space="preserve"> แคน</t>
  </si>
  <si>
    <t xml:space="preserve"> โคราชวัฒนา</t>
  </si>
  <si>
    <t xml:space="preserve"> ซัน แอนด์ แซนด์</t>
  </si>
  <si>
    <t xml:space="preserve"> ซิลเวอร์เรน</t>
  </si>
  <si>
    <t xml:space="preserve"> ดีเอฟ อินเตอร์</t>
  </si>
  <si>
    <t xml:space="preserve"> เดอะมอลล์ราชสีมา</t>
  </si>
  <si>
    <t xml:space="preserve"> ไทยกุลแซ่</t>
  </si>
  <si>
    <t xml:space="preserve"> ไทเกอร์ ดิสทริบิวชั่น</t>
  </si>
  <si>
    <t xml:space="preserve"> แอนด์  โลจิสติคส์</t>
  </si>
  <si>
    <t xml:space="preserve"> ไทยทาเคดะเลซ</t>
  </si>
  <si>
    <t xml:space="preserve"> ปากน้ำโพวัฒนา</t>
  </si>
  <si>
    <t xml:space="preserve"> มหาราชพฤกษ์</t>
  </si>
  <si>
    <t xml:space="preserve"> สุขทรรศน์</t>
  </si>
  <si>
    <t xml:space="preserve"> ไหมทอง</t>
  </si>
  <si>
    <t xml:space="preserve"> อินเตอร์เซาท์</t>
  </si>
  <si>
    <t xml:space="preserve"> อินทนิลเชียงใหม่</t>
  </si>
  <si>
    <t xml:space="preserve"> อีสเทิร์น ไอ ซี ซี</t>
  </si>
  <si>
    <t xml:space="preserve"> ราชาอูชิโน</t>
  </si>
  <si>
    <t xml:space="preserve"> ไทยอรุซ</t>
  </si>
  <si>
    <t xml:space="preserve"> แกรนด์สตาร์ อินดัสตรี</t>
  </si>
  <si>
    <t xml:space="preserve"> ซันไรซ์  การ์เมนท์</t>
  </si>
  <si>
    <t xml:space="preserve"> ไทยชิกิโบ</t>
  </si>
  <si>
    <t xml:space="preserve"> ภัทยาอุตสาหกิจ</t>
  </si>
  <si>
    <t xml:space="preserve"> เอสเอสดีซี(ไทเกอร์เท็กซ์)</t>
  </si>
  <si>
    <t xml:space="preserve"> สหไดเร็กชั่น อินเตอร์</t>
  </si>
  <si>
    <t xml:space="preserve"> เนชั่นแนล</t>
  </si>
  <si>
    <t xml:space="preserve"> สหเอเซียแปซิฟิค</t>
  </si>
  <si>
    <t xml:space="preserve"> เอช แอนด์ บี อินเตอร์เท็กซ์</t>
  </si>
  <si>
    <t xml:space="preserve"> โทเทิลเวย์อิมเมจ</t>
  </si>
  <si>
    <t xml:space="preserve"> เลทเธอร์แฟชั่น</t>
  </si>
  <si>
    <t xml:space="preserve"> ท้อปเทร็นด์ แมนูแฟคเจอริ่ง</t>
  </si>
  <si>
    <t xml:space="preserve"> ไทยสเตเฟล็กซ์</t>
  </si>
  <si>
    <t xml:space="preserve"> พิทักษ์กิจ</t>
  </si>
  <si>
    <t xml:space="preserve"> นายบุญเกียรติ  โชควัฒนา</t>
  </si>
  <si>
    <t xml:space="preserve"> 19. ภาระผูกพันและหนี้สินที่อาจเกิดขึ้น</t>
  </si>
  <si>
    <t>20. รายการกิจการค้าที่เกี่ยวข้องกับบริษัทที่มีความสัมพันธ์ทางธุรกิจ</t>
  </si>
  <si>
    <t xml:space="preserve">                     20.1  บริษัทฯ    มีรายการบัญชีส่วนหนึ่งกับบริษัทที่เกี่ยวข้องโดยถือหุ้น และ/หรือกรรมการร่วมกัน สินทรัพย์</t>
  </si>
  <si>
    <t xml:space="preserve"> 20.1 กิจการที่มีรายการค้าระหว่างกัน ณ 31  ธันวาคม  2545 และ  มกราคม-ธันวาคม  2545</t>
  </si>
  <si>
    <t xml:space="preserve">             20.2  บริษัทฯ  ได้รับอนุมัติจากที่ประชุมสามัญผู้ถือหุ้น  ครั้งที่ 37  ประจำปี 2545   เมื่อวันที่  22  เมษายน  2545 </t>
  </si>
  <si>
    <r>
      <t xml:space="preserve"> 21. ข้อมูลจำแนกตามส่วนงาน </t>
    </r>
    <r>
      <rPr>
        <sz val="16"/>
        <rFont val="AngsanaUPC"/>
        <family val="1"/>
      </rPr>
      <t xml:space="preserve">        ตามยอดขาย</t>
    </r>
  </si>
  <si>
    <t xml:space="preserve"> 22. เครื่องมือทางการเงิน</t>
  </si>
  <si>
    <t xml:space="preserve">      22.1 การบริหารความเสี่ยง</t>
  </si>
  <si>
    <t xml:space="preserve">      22.2 ความเสี่ยงเกี่ยวกับอัตราดอกเบี้ย</t>
  </si>
  <si>
    <t xml:space="preserve">      22.3 ความเสี่ยงจากอัตราแลกเปลี่ยน</t>
  </si>
  <si>
    <t xml:space="preserve">                    2.  ค่าใช้จ่าย ประกอบด้วย ค่าอุปกรณ์ตั้งโชว์ 96.30 ล้านบาท, ค่าโฆษณาจ่าย 80.82 ล้านบาท,ค่าบริการจ่าย-บริหารคลังสินค้า 21.00 ล้านบาท,</t>
  </si>
  <si>
    <t xml:space="preserve">                         ค่าใช้จ่ายในการขาย 38.31 ล้านบาท, ค่าภาชนะหีบห่อ 14.15 ล้านบาท และค่าใช้จ่ายอื่นๆ 58.16 ล้านบาท</t>
  </si>
  <si>
    <t xml:space="preserve">                         ค่าบริการจ่าย-บริหารคลังสินค้า 32.40 ล้านบาท, ค่าใช้จ่ายในการขาย 29.75 ล้านบาท, ค่าภาชนะหีบห่อ 14.49 ล้านบาท และค่าใช้จ่ายอื่นๆ</t>
  </si>
  <si>
    <t xml:space="preserve">                         50.65 ล้านบาท</t>
  </si>
  <si>
    <t xml:space="preserve">                     3. รายได้ ประกอบด้วย เงินปันผลรับ 136.12 ล้านบาท, ดอกเบี้ยรับ 59.01 ล้านบาท, ค่าเช่ารับ 26.66 ล้านบาท, และรายได้อื่นๆ 36.59 ล้านบาท</t>
  </si>
  <si>
    <t xml:space="preserve">     22.4 ความเสี่ยงด้านสินเชื่อ</t>
  </si>
  <si>
    <t xml:space="preserve">     22.5 มูลค่ายุติธรรม</t>
  </si>
  <si>
    <t xml:space="preserve">                     19.1 ณ  วันที่ 31 ธันวาคม  2545  และ 2544   บริษัทฯ  มีภาระผูกพันกับธนาคารพาณิชย์เกี่ยวกับการค้ำประกัน</t>
  </si>
  <si>
    <t xml:space="preserve">                     19.2 ณ  วันที่ 31  ธันวาคม  2545 และ   2544  บริษัทฯ  มีภาระที่จะต้องจ่ายชำระค่าเช่าตามสัญญาเช่าระยะยาว </t>
  </si>
  <si>
    <t xml:space="preserve">                     19.4 บริษัทฯ  ได้ทำสัญญาจ้างก่อสร้างอาคารสำนักงานกับบริษัทที่เกี่ยวข้องกันแห่งหนึ่ง  ระยะเวลาตาม</t>
  </si>
  <si>
    <t xml:space="preserve"> 20.1 กิจการที่มีรายการค้าระหว่างกัน ณ 31 ธันวาคม  2545 และ  มกราคม-ธันวาคม  2545(ต่อ)</t>
  </si>
  <si>
    <t xml:space="preserve"> 20.1 กิจการที่มีรายการค้าระหว่างกัน ณ 31 ธันวาคม 2545 และ  มกราคม-ธันวาคม  2545(ต่อ)</t>
  </si>
  <si>
    <t xml:space="preserve"> 20.1 กิจการที่มีรายการค้าระหว่างกัน ณ 31 ธันวาคม 2544 และ  มกราคม-ธันวาคม  2544</t>
  </si>
  <si>
    <t xml:space="preserve"> 20.1 กิจการที่มีรายการค้าระหว่างกัน ณ 31 ธันวาคม 2544 และ  มกราคม-ธันวาคม  2544 (ต่อ)</t>
  </si>
  <si>
    <t xml:space="preserve"> 20.1 กิจการที่มีรายการค้าระหว่างกัน ณ 31 ธันวาคม 2544 และ  มกราคม-ธันวาคม2544 (ต่อ)</t>
  </si>
  <si>
    <t xml:space="preserve"> 20.1 กิจการที่มีรายการค้าระหว่างกัน ณ 31 ธันวาคม 2544 และ  มกราคม-ธันวาคม 2544(ต่อ)</t>
  </si>
  <si>
    <t xml:space="preserve">     จากการเรียกเก็บหนี้     อีกทั้งบริษัทฯ  ได้สำรองหนี้สูญไว้จำนวน  113.22   ล้านบาท   เทียบเป็นอัตรา  5.56    ดังนั้น</t>
  </si>
  <si>
    <t xml:space="preserve">                     2. ค่าใช้จ่าย ประกอบด้วย ค่าใช้จ่ายบริหารพนักงานขาย 258.35 ล้านบาท,  ค่าอุปกรณ์ตั้งโชว์ 130.42 ล้านบาท, ค่าโฆษณาจ่าย 62.05  ล้านบาท,</t>
  </si>
  <si>
    <t>บริษัท ไอ. ซี. ซี. อินเตอร์เนชั่นแนล จำกัด (มหาชน)</t>
  </si>
  <si>
    <t>หมายเหตุประกอบงบการเงิน</t>
  </si>
  <si>
    <t>1. ข้อความทั่วไป</t>
  </si>
  <si>
    <t xml:space="preserve">     1.2 บริษัทฯ ประกอบกิจการตัวแทนจำหน่ายสินค้าอุปโภคบริโภค</t>
  </si>
  <si>
    <t>2. เกณฑ์การเสนองบการเงิน</t>
  </si>
  <si>
    <t>3. สรุปนโยบายการบัญชีที่สำคัญ</t>
  </si>
  <si>
    <t>- 2 -</t>
  </si>
  <si>
    <t xml:space="preserve">                                      อาคารและสิ่งปลูกสร้าง</t>
  </si>
  <si>
    <t>- 3 -</t>
  </si>
  <si>
    <t xml:space="preserve">      10.1.3 เงินลงทุนในตราสารหนี้ - กิจการที่เกี่ยวข้องกัน</t>
  </si>
  <si>
    <t xml:space="preserve">     สำหรับงวดด้วยจำนวนถัวเฉลี่ยถ่วงน้ำหนักของหุ้นสามัญที่ออก ในระหว่างงวดสุทธิหลังหักจำนวนหุ้นทุนซื้อคืน</t>
  </si>
  <si>
    <t xml:space="preserve">                      จำนวนหุ้นสามัญถัวเฉลี่ยถ่วงน้ำหนัก</t>
  </si>
  <si>
    <t xml:space="preserve">      บริหารทางการเงินสำหรับสภาพคล่องส่วนเกิน จำนวนไม่เกิน 2.9 ล้านหุ้น คิดเป็นร้อยละ 9.98 ของหุ้นที่จำหน่าย</t>
  </si>
  <si>
    <t xml:space="preserve">                     จากที่ประชุมคณะกรรมการบริษัท   เมื่อวันที่   22   สิงหาคม   2545   มีมติอนุมัติโครงการซื้อหุ้นคืนเพื่อ</t>
  </si>
  <si>
    <t xml:space="preserve">                    ในกรณีที่บริษัทฯ จำหน่ายหุ้นไม่หมดภายในระยะเวลาที่กำหนดนับแต่วันที่ซื้อหุ้นคืน ซึ่งเมื่อพ้นกำหนด</t>
  </si>
  <si>
    <t xml:space="preserve"> ไลอ้อน (ประเทศไทย)</t>
  </si>
  <si>
    <t xml:space="preserve">  US$  2.00</t>
  </si>
  <si>
    <t xml:space="preserve">  US$  3.00</t>
  </si>
  <si>
    <t xml:space="preserve"> S$    2.00</t>
  </si>
  <si>
    <t xml:space="preserve"> 77. ไทยคามาย่า</t>
  </si>
  <si>
    <t xml:space="preserve">   US$ 2.40</t>
  </si>
  <si>
    <t xml:space="preserve">  US$  1.50</t>
  </si>
  <si>
    <t>4 พีเพิลฟูดส์</t>
  </si>
  <si>
    <t xml:space="preserve"> สหโคเจน (ชลบุรี)</t>
  </si>
  <si>
    <t xml:space="preserve">      ทั้งหมด และมีวงเงินสูงสุดไม่เกิน 610 ล้านบาท  โดยจะดำเนินการซื้อหุ้นคืนในตลาดหลักทรัพย์แห่งประเทศไทย  </t>
  </si>
  <si>
    <t>ที่ดินรวม 2 โฉนด เนื้อที่รวม 1 ไร่ 3 งาน 64 ตารางวา</t>
  </si>
  <si>
    <t xml:space="preserve"> ไดโดมอน กรุ๊ป</t>
  </si>
  <si>
    <t xml:space="preserve">      หนี้สิน รายได้และค่าใช้จ่ายของบริษัทส่วนหนึ่งเกิดจากรายการบัญชีที่เกี่ยวข้องกัน ดังนั้นงบการเงินได้ รวมผลของ</t>
  </si>
  <si>
    <t xml:space="preserve">          -       *</t>
  </si>
  <si>
    <t xml:space="preserve">                    *           ตามข้อตกลงในสัญญา   Joint   Venture   ผู้ถือหุ้นแต่ละกลุ่มมีหน้าที่ค้ำประกันบริษัทร่วมทุน ตาม</t>
  </si>
  <si>
    <t xml:space="preserve">      10.2.3 เงินลงทุนในตราสารหนี้ - บริษัทอื่น</t>
  </si>
  <si>
    <r>
      <t>4. เงินลงทุนชั่วคราว</t>
    </r>
    <r>
      <rPr>
        <sz val="16"/>
        <rFont val="AngsanaUPC"/>
        <family val="1"/>
      </rPr>
      <t xml:space="preserve">     ประกอบด้วย</t>
    </r>
  </si>
  <si>
    <t>บาท</t>
  </si>
  <si>
    <t>ณ 31 ธันวาคม 2544</t>
  </si>
  <si>
    <t xml:space="preserve">                      เงินฝากประจำธนาคาร</t>
  </si>
  <si>
    <t xml:space="preserve">                      ตั๋วแลกเงิน - บมจ.สหพัฒนาอินเตอร์โฮลดิ้ง</t>
  </si>
  <si>
    <t xml:space="preserve"> 80. ไทยมอนสเตอร์</t>
  </si>
  <si>
    <t xml:space="preserve"> 81. โปโร</t>
  </si>
  <si>
    <t xml:space="preserve"> 82.  ไทยนานาไซ</t>
  </si>
  <si>
    <t xml:space="preserve"> 83. ยู ซี ซี อูเอะชิม่า คอฟฟี่ </t>
  </si>
  <si>
    <t xml:space="preserve">     ที่ดินครบถ้วนแล้วปัจจุบันยังไม่ได้ทำการโอนกรรมสิทธิ์       เนื่องจากบริษัทฯ   ยังไม่ดำเนินการก่อสร้างอาคารตาม</t>
  </si>
  <si>
    <t xml:space="preserve">                   ณ  วันที่ 31 ธันวาคม  2545  บริษัทฯ  มีวงเงินเบิกเกินบัญชีจากธนาคารพาณิชย์ในประเทศ 10 แห่ง  จำนวน </t>
  </si>
  <si>
    <t xml:space="preserve">        201.00  ล้านบาท อัตราดอกเบี้ย MOR ถึง MOR - 3.50%  วงเงินทรัสต์รีซีท  4  แห่ง  จำนวน  89.25  ล้านบาท  และ</t>
  </si>
  <si>
    <t xml:space="preserve">        US$ 1.00  ล้าน วงเงินกู้ระยะสั้นในประเทศจากธนาคารรวม 8 แห่ง  จำนวน 916.50 ล้านบาท  วงเงินกู้ต่างประเทศ</t>
  </si>
  <si>
    <t xml:space="preserve">        1 แห่ง จำนวน US$ 10.00 ล้าน และวงเงินออกหนังสือค้ำประกัน 308.00 ล้านบาท นอกจากนี้ได้รับวงเงิน Forward</t>
  </si>
  <si>
    <t xml:space="preserve">        Lines US$ 4.5 ล้าน และ 25.00 ล้านเยน   ทั้งนี้วงเงินสินเชื่อที่กล่าวข้างต้นไม่มีหลักทรัพย์หรือบุคคลใดค้ำประกัน</t>
  </si>
  <si>
    <t xml:space="preserve">                   ณ  วันที่  31 ธันวาคม 2544  บริษัทฯ มีวงเงินเบิกเกินบัญชีจากธนาคารพาณิชย์ในประเทศ  11  แห่ง  จำนวน </t>
  </si>
  <si>
    <t xml:space="preserve">        206.00  ล้านบาท อัตราดอกเบี้ย  MOR  ถึง MOR - 2.00%  วงเงินทรัสต์รีซีท  4  แห่ง จำนวน  89.25  ล้านบาท และ</t>
  </si>
  <si>
    <t xml:space="preserve">        US$ 1.00  ล้าน   วงเงินกู้ระยะสั้นในประเทศจากธนาคารรวม  10  แห่ง   จำนวน  1,337.66  ล้านบาท  วงเงินกู้ต่าง-</t>
  </si>
  <si>
    <t xml:space="preserve">        ประเทศ 4 แห่ง  จำนวน US$ 36.00  ล้าน และ 300.00 ล้านเยน  และวงเงินออกหนังสือค้ำประกัน 308.00 ล้านบาท  </t>
  </si>
  <si>
    <t xml:space="preserve">        นอกจากนี้ได้รับวงเงิน Forward  Lines  US$ 4.5  ล้าน  และ 25.00  ล้านเยน และได้รับวงเงินกู้ระยะสั้นจากสถาบัน</t>
  </si>
  <si>
    <t xml:space="preserve">                                         รวม</t>
  </si>
  <si>
    <r>
      <t>5. ลูกหนี้การค้าและตั๋วเงินรับ - สุทธิ</t>
    </r>
    <r>
      <rPr>
        <sz val="16"/>
        <rFont val="AngsanaUPC"/>
        <family val="1"/>
      </rPr>
      <t xml:space="preserve">      ประกอบด้วย</t>
    </r>
  </si>
  <si>
    <t xml:space="preserve">     5.1 ลูกหนี้การค้าและตั๋วเงินรับ - กิจการที่เกี่ยวข้องกัน</t>
  </si>
  <si>
    <t>- 4 -</t>
  </si>
  <si>
    <t xml:space="preserve">     5.2 ลูกหนี้การค้าและตั๋วเงินรับ - บริษัทอื่น</t>
  </si>
  <si>
    <t>จำนวนราย</t>
  </si>
  <si>
    <t>จำนวนเงิน (ล้านบาท)</t>
  </si>
  <si>
    <t>ณ วันที่</t>
  </si>
  <si>
    <t>เกินกำหนด</t>
  </si>
  <si>
    <t>รวม</t>
  </si>
  <si>
    <t>ลูกหนี้การค้า</t>
  </si>
  <si>
    <t>%</t>
  </si>
  <si>
    <t xml:space="preserve"> 6-12 เดือน</t>
  </si>
  <si>
    <t>มากกว่า 12 เดือน</t>
  </si>
  <si>
    <t>ล้านบาท</t>
  </si>
  <si>
    <t>31 ธ.ค. 44</t>
  </si>
  <si>
    <t xml:space="preserve">          เงินให้กู้ยืมแก่กิจการที่เกี่ยวข้องกัน</t>
  </si>
  <si>
    <t>- 5 -</t>
  </si>
  <si>
    <t>ลักษณะ</t>
  </si>
  <si>
    <t>จำนวนเงิน</t>
  </si>
  <si>
    <t>เพิ่ม (ลด)</t>
  </si>
  <si>
    <t>รายชื่อ</t>
  </si>
  <si>
    <t>ความ</t>
  </si>
  <si>
    <t>สัมพันธ์</t>
  </si>
  <si>
    <t>(บาท)</t>
  </si>
  <si>
    <t xml:space="preserve"> เงินให้กู้ยืม</t>
  </si>
  <si>
    <t xml:space="preserve">     สหเอเชียแปซิฟิค</t>
  </si>
  <si>
    <t>AC</t>
  </si>
  <si>
    <t>C</t>
  </si>
  <si>
    <t xml:space="preserve">     แคน</t>
  </si>
  <si>
    <t>ABC</t>
  </si>
  <si>
    <t xml:space="preserve">     อินเตอร์เนชั่นแนล คอมเมอร์เชียล </t>
  </si>
  <si>
    <t xml:space="preserve">         โคออดิเนชั่น</t>
  </si>
  <si>
    <t xml:space="preserve">     เอสเอสดีซี (ไทเกอร์เท็กซ์)</t>
  </si>
  <si>
    <t xml:space="preserve">     ไทยนาคามูระ ลาเบล</t>
  </si>
  <si>
    <t>BC</t>
  </si>
  <si>
    <t xml:space="preserve">                    รวม</t>
  </si>
  <si>
    <t xml:space="preserve"> (หัก)    ค่าเผื่อหนี้สงสัยจะสูญ</t>
  </si>
  <si>
    <t xml:space="preserve">      ต้นงวดลดลง   จำนวน  543,408,154.62   บาท  และกำไรสุทธิลดลง   จำนวน   113,851,032.77 บาท</t>
  </si>
  <si>
    <t xml:space="preserve">      775,534,712.09  บาท     กำไรสะสมต้นงวดลดลง  จำนวน   657,259,187.39   บาท    และกำไรสุทธิลดลง  จำนวน  </t>
  </si>
  <si>
    <t xml:space="preserve">      118,275,524.70  บาท  และทำให้งบการเงินปี  2544   มีสินทรัพย์ลดลง จำนวน  657,259,187.39  บาท  กำไรสะสม</t>
  </si>
  <si>
    <t xml:space="preserve">      ออกเสียงลงคะแนนและสิทธิในการรับเงินปันผล</t>
  </si>
  <si>
    <t xml:space="preserve"> บวก    เงินให้กู้ยืมระยะยาวที่ครบกำหนดภายใน 1 ปี</t>
  </si>
  <si>
    <t xml:space="preserve"> เงินให้กู้ยืมระยะสั้น - สุทธิ</t>
  </si>
  <si>
    <t xml:space="preserve">                        A  บริษัทที่มีผู้บริหารร่วมกัน</t>
  </si>
  <si>
    <t xml:space="preserve">                        B  บริษัทค้ำประกันให้</t>
  </si>
  <si>
    <t xml:space="preserve">                        C  บริษัทให้กู้ยืมเงิน</t>
  </si>
  <si>
    <r>
      <t xml:space="preserve"> </t>
    </r>
    <r>
      <rPr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    ลักษณะความสัมพันธ์</t>
    </r>
  </si>
  <si>
    <t xml:space="preserve">                           รวม</t>
  </si>
  <si>
    <t xml:space="preserve">     1.4 บริษัทฯ มีค่าใช้จ่ายพนักงาน   สำหรับปี 2545  และ 2544   จำนวน 1,134.57   ล้านบาท และ 1,091.88   ล้านบาท  </t>
  </si>
  <si>
    <t xml:space="preserve">     1.3 ณ  วันที่  31  ธันวาคม  2545  และ  2544  บริษัทฯ มีพนักงาน จำนวน 6,606 คน และ 4,638 คน ตามลำดับ</t>
  </si>
  <si>
    <t xml:space="preserve">            ไม่มีการแสดงกำไรต่อหุ้นปรับลดสำหรับปี  2545 และ 2544  เนื่องจากบริษัทฯ ไม่มีหุ้นสามัญเทียบเท่า</t>
  </si>
  <si>
    <t>29,027,191</t>
  </si>
  <si>
    <t>29,063,373</t>
  </si>
  <si>
    <t xml:space="preserve">                    ณ วันที่ 31 ธันวาคม  2545  บริษัทฯ  ลงทุนในตั๋วแลกเงินกับธนาคารพาณิชย์แห่งหนึ่ง ระยะเวลา ตั้งแต่ 12 วัน</t>
  </si>
  <si>
    <t xml:space="preserve">     10,143,026.75  บาท  อยู่ระหว่างบังคับคดีเพื่อยึดทรัพย์    และบริษัทฯ ได้ตั้งค่าเผื่อหนี้สงสัยจะสูญไว้เต็มจำนวน</t>
  </si>
  <si>
    <t xml:space="preserve"> 44. ไทยเตียนหง เภสัชกรรม</t>
  </si>
  <si>
    <t xml:space="preserve">           15,536</t>
  </si>
  <si>
    <t xml:space="preserve">             15,092</t>
  </si>
  <si>
    <t xml:space="preserve">                     ณ  วันที่   31   ธันวาคม   2545   และ    2544   บริษัทฯ   มีเงินสำรองตามกฏหมาย   29,063,373.00    บาท   </t>
  </si>
  <si>
    <t xml:space="preserve">      บริษัทมหาชน จำกัด   ซึ่งสำรองตามกฏหมายนี้ไม่สามารถนำไปจัดสรรเป็นเงินปันผล</t>
  </si>
  <si>
    <t xml:space="preserve">     ซึ่งเท่ากับ  10%  ของทุนจดทะเบียนและเรียกชำระแล้ว  การตั้งสำรองตามกฏหมายดังกล่าวเป็นไปตามพระราชบัญญัติ</t>
  </si>
  <si>
    <t xml:space="preserve">     สินค้าให้กับลูกค้า  บริษัทฯ  จะรับรู้รายได้เมื่อผู้จัดจำหน่ายขายสินค้าให้ลูกค้าแล้ว</t>
  </si>
  <si>
    <t xml:space="preserve">     จากการขายสินค้าให้กับผู้จัดจำหน่ายโดยมีเงื่อนไขการรับชำระค่าสินค้าจากผู้จัดจำหน่าย      เมื่อผู้จัดจำหน่ายได้ขาย</t>
  </si>
  <si>
    <t xml:space="preserve">            บริษัทฯ    รับรู้รายได้จากการขายสินค้า      เมื่อมีการส่งมอบภายหลังหักรับคืนและส่วนลดแล้ว      ยกเว้นรายได้</t>
  </si>
  <si>
    <t xml:space="preserve">       ล้านบาท และ 11 บริษัท จำนวนเงิน 289.56 ล้านบาท ตามลำดับ และมีภาระค้ำประกันดังนี้</t>
  </si>
  <si>
    <t xml:space="preserve">      ให้จัดสรรวงเงินให้กู้  และวงเงินค้ำประกันแก่บริษัทที่มีความสัมพันธ์ทางธุรกิจกับบริษัทภายในวงเงินรวมไม่เกิน </t>
  </si>
  <si>
    <t xml:space="preserve">       1,600.00  ล้านบาท   ณ  วันที่  31 ธันวาคม  2545  และ   2544  มียอดเงินให้กู้ยืมรวม 7  บริษัท จำนวนเงิน 143.53  </t>
  </si>
  <si>
    <t>รวมเงินลงทุนระยะยาว - สุทธิ</t>
  </si>
  <si>
    <t>- 8 -</t>
  </si>
  <si>
    <t>ชื่อบริษัท</t>
  </si>
  <si>
    <t>ประเภทกิจการ</t>
  </si>
  <si>
    <t>ราคาทุน</t>
  </si>
  <si>
    <t>(ล้านบาท)</t>
  </si>
  <si>
    <t>สัดส่วน</t>
  </si>
  <si>
    <t>เงินลงทุน</t>
  </si>
  <si>
    <t>(%)</t>
  </si>
  <si>
    <t>ราคาตลาด</t>
  </si>
  <si>
    <t xml:space="preserve">     เอนเตอร์ไพรส์</t>
  </si>
  <si>
    <t xml:space="preserve"> 2. เท็กซ์ไทล์เพรสทีจ</t>
  </si>
  <si>
    <t xml:space="preserve"> 3. ฟาร์อีสท์ ดีดีบี</t>
  </si>
  <si>
    <t xml:space="preserve"> 4. สหพัฒนาอินเตอร์ โฮลดิ้ง</t>
  </si>
  <si>
    <t xml:space="preserve"> 5. บูติคนิวซิตี้</t>
  </si>
  <si>
    <t xml:space="preserve"> 6. โอ ซี ซี</t>
  </si>
  <si>
    <t xml:space="preserve"> อุปกรณ์และชิ้นส่วน</t>
  </si>
  <si>
    <t xml:space="preserve"> ชิ้นส่วนรถยนต์</t>
  </si>
  <si>
    <t xml:space="preserve">       FOODS  </t>
  </si>
  <si>
    <t xml:space="preserve"> บะหมี่มาม่าใน</t>
  </si>
  <si>
    <t xml:space="preserve"> ประเทศเวียดนาม</t>
  </si>
  <si>
    <t xml:space="preserve">       แลบบอราทอรีส์</t>
  </si>
  <si>
    <t xml:space="preserve">       COSMETICS                            </t>
  </si>
  <si>
    <t xml:space="preserve">       อินเตอร์เนชั่นแนล</t>
  </si>
  <si>
    <t xml:space="preserve"> เฟอร์นิเจอร์ตามสั่ง</t>
  </si>
  <si>
    <t xml:space="preserve">       PTE. LTD.</t>
  </si>
  <si>
    <t xml:space="preserve"> ผลิตยางยืดหยุ่น </t>
  </si>
  <si>
    <t xml:space="preserve"> ตีเกลียว และรับจ้าง</t>
  </si>
  <si>
    <t xml:space="preserve"> จัดจำหน่ายกาแฟ</t>
  </si>
  <si>
    <t xml:space="preserve"> สำเร็จรูปและกาแฟ</t>
  </si>
  <si>
    <t xml:space="preserve"> บดตามสำนักงาน</t>
  </si>
  <si>
    <t xml:space="preserve">                       2.   #  บริษัทที่ลงทุนในต่างประเทศ</t>
  </si>
  <si>
    <t xml:space="preserve">                           A   บริษัทที่มีผู้บริหารร่วมกัน</t>
  </si>
  <si>
    <t xml:space="preserve">     หรือลูกจ้างของบริษัท     โดยให้คณะกรรมการบริษัทนำไปจัดสรรเอง     และให้มีผลใช้ต่อไปทุกปีจนกว่าจะมีการ</t>
  </si>
  <si>
    <t xml:space="preserve">                           B   บริษัทค้ำประกันให้</t>
  </si>
  <si>
    <t xml:space="preserve">                           C   บริษัทให้กู้ยืมเงิน</t>
  </si>
  <si>
    <t xml:space="preserve">                           D   บริษัทที่มีความสัมพันธ์กันในไตรมาสก่อน</t>
  </si>
  <si>
    <t xml:space="preserve"> 20. อิมพีเรียล เทคโนโลยี่ แมเนจเม้นท์ เซอร์วิส</t>
  </si>
  <si>
    <t xml:space="preserve"> 26. สมโพธิ์ เจแปน ประกันภัย (ประเทศไทย)</t>
  </si>
  <si>
    <t xml:space="preserve"> ดอกเบี้ยเงินฝาก 12 เดือนเฉลี่ย </t>
  </si>
  <si>
    <t xml:space="preserve"> + 2.0% ( ปีที่ 4-5 )</t>
  </si>
  <si>
    <t xml:space="preserve"> 10.125%</t>
  </si>
  <si>
    <t xml:space="preserve"> ขายสินค้าผ่าน</t>
  </si>
  <si>
    <t xml:space="preserve"> บะหมี่กึ่งสำเร็จรูป </t>
  </si>
  <si>
    <t xml:space="preserve"> ตัวแทนจำหน่าย,</t>
  </si>
  <si>
    <t xml:space="preserve"> ขายปลีก</t>
  </si>
</sst>
</file>

<file path=xl/styles.xml><?xml version="1.0" encoding="utf-8"?>
<styleSheet xmlns="http://schemas.openxmlformats.org/spreadsheetml/2006/main">
  <numFmts count="18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_(\฿* t#,##0_);_(\฿* \(t#,##0\);_(\฿* &quot;-&quot;_);_(@_)"/>
    <numFmt numFmtId="215" formatCode="\฿t#,##0_);\(\฿t#,##0\)"/>
    <numFmt numFmtId="216" formatCode="\฿t#,##0_);[Red]\(\฿t#,##0\)"/>
    <numFmt numFmtId="217" formatCode="_(* #,##0.000_);_(* \(#,##0.000\);_(* &quot;-&quot;??_);_(@_)"/>
    <numFmt numFmtId="218" formatCode="_(* #,##0.0_);_(* \(#,##0.0\);_(* &quot;-&quot;??_);_(@_)"/>
    <numFmt numFmtId="219" formatCode="_(* #,##0_);_(* \(#,##0\);_(* &quot;-&quot;??_);_(@_)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&quot;N$&quot;#,##0_);\(&quot;N$&quot;#,##0\)"/>
    <numFmt numFmtId="227" formatCode="&quot;N$&quot;#,##0_);[Red]\(&quot;N$&quot;#,##0\)"/>
    <numFmt numFmtId="228" formatCode="&quot;N$&quot;#,##0.00_);\(&quot;N$&quot;#,##0.00\)"/>
    <numFmt numFmtId="229" formatCode="&quot;N$&quot;#,##0.00_);[Red]\(&quot;N$&quot;#,##0.00\)"/>
    <numFmt numFmtId="230" formatCode="_(&quot;N$&quot;* #,##0_);_(&quot;N$&quot;* \(#,##0\);_(&quot;N$&quot;* &quot;-&quot;_);_(@_)"/>
    <numFmt numFmtId="231" formatCode="_(&quot;N$&quot;* #,##0.00_);_(&quot;N$&quot;* \(#,##0.00\);_(&quot;N$&quot;* &quot;-&quot;??_);_(@_)"/>
    <numFmt numFmtId="232" formatCode="0.0"/>
    <numFmt numFmtId="233" formatCode="#,##0.0"/>
    <numFmt numFmtId="234" formatCode="mmmm\ d\,\ yyyy"/>
    <numFmt numFmtId="235" formatCode="mm/dd/yy"/>
    <numFmt numFmtId="236" formatCode="#,##0.00000"/>
    <numFmt numFmtId="237" formatCode="&quot;$&quot;#,##0.000_);\(&quot;$&quot;#,##0.00\)"/>
    <numFmt numFmtId="238" formatCode="0.0%"/>
    <numFmt numFmtId="239" formatCode="&quot;$&quot;#,##0.0000_);\(&quot;$&quot;#,##0.000\)"/>
    <numFmt numFmtId="240" formatCode="&quot;$&quot;#,##0"/>
    <numFmt numFmtId="241" formatCode="&quot;$&quot;#,##0.0000"/>
    <numFmt numFmtId="242" formatCode="&quot;$&quot;#,##0.000"/>
    <numFmt numFmtId="243" formatCode="&quot;$&quot;#,##0.00_);\(&quot;$&quot;#,##0.0\)"/>
    <numFmt numFmtId="244" formatCode="&quot;$&quot;#,##0.0000_);\(&quot;$&quot;#,##0.0000\)"/>
    <numFmt numFmtId="245" formatCode="&quot;$&quot;#,##0.00000_);\(&quot;$&quot;#,##0.00000\)"/>
    <numFmt numFmtId="246" formatCode="&quot;$&quot;#,##0.00000"/>
    <numFmt numFmtId="247" formatCode="&quot;$&quot;#,##0.0"/>
    <numFmt numFmtId="248" formatCode="&quot;$&quot;#,##0.00"/>
    <numFmt numFmtId="249" formatCode="_(&quot;$&quot;* #,##0.000_);_(&quot;$&quot;* \(#,##0.000\);_(&quot;$&quot;* &quot;-&quot;??_);_(@_)"/>
    <numFmt numFmtId="250" formatCode="_(&quot;$&quot;* #,##0.0000_);_(&quot;$&quot;* \(#,##0.0000\);_(&quot;$&quot;* &quot;-&quot;??_);_(@_)"/>
    <numFmt numFmtId="251" formatCode="_(&quot;$&quot;* #,##0.00000_);_(&quot;$&quot;* \(#,##0.00000\);_(&quot;$&quot;* &quot;-&quot;??_);_(@_)"/>
    <numFmt numFmtId="252" formatCode="###0"/>
    <numFmt numFmtId="253" formatCode="###0.00"/>
    <numFmt numFmtId="254" formatCode="\+###0"/>
    <numFmt numFmtId="255" formatCode="\+###0.00"/>
    <numFmt numFmtId="256" formatCode="#,##0.#####"/>
    <numFmt numFmtId="257" formatCode="\+#,##0"/>
    <numFmt numFmtId="258" formatCode="\+#,##0.00"/>
    <numFmt numFmtId="259" formatCode="0,000"/>
    <numFmt numFmtId="260" formatCode="0,000.00"/>
    <numFmt numFmtId="261" formatCode="\+0,000"/>
    <numFmt numFmtId="262" formatCode="\+0,000.00"/>
    <numFmt numFmtId="263" formatCode="&quot;$&quot;#,##0;\(&quot;$&quot;#,##0\)"/>
    <numFmt numFmtId="264" formatCode="&quot;$&quot;#,##0.00;\(&quot;$&quot;#,##0.00\)"/>
    <numFmt numFmtId="265" formatCode="\+&quot;$&quot;#,##0"/>
    <numFmt numFmtId="266" formatCode="\+&quot;$&quot;#,##0.00"/>
    <numFmt numFmtId="267" formatCode="##0%"/>
    <numFmt numFmtId="268" formatCode="##0.00%"/>
    <numFmt numFmtId="269" formatCode="\+##0%"/>
    <numFmt numFmtId="270" formatCode="\+##0.00"/>
    <numFmt numFmtId="271" formatCode="mm/dd"/>
    <numFmt numFmtId="272" formatCode="mmm\-yyyy"/>
    <numFmt numFmtId="273" formatCode="dd\-mmm\-yyyy"/>
    <numFmt numFmtId="274" formatCode="yyyy\-mm\-dd"/>
    <numFmt numFmtId="275" formatCode="mm/dd/yy\ hh:mm\ AM/PM"/>
    <numFmt numFmtId="276" formatCode="mm/dd/yy\ hh:mm:ss"/>
    <numFmt numFmtId="277" formatCode="hh:mm\ AM/PM"/>
    <numFmt numFmtId="278" formatCode="m/d/yyyy"/>
    <numFmt numFmtId="279" formatCode="m/d/yyyy\ h:mm:ss\ AM/PM"/>
    <numFmt numFmtId="280" formatCode="_(* #,##0.0_);_(* \(#,##0.0\);_(* &quot;-&quot;?_);_(@_)"/>
    <numFmt numFmtId="281" formatCode="&quot;R&quot;\ #,##0;&quot;R&quot;\ \-#,##0"/>
    <numFmt numFmtId="282" formatCode="&quot;R&quot;\ #,##0;[Red]&quot;R&quot;\ \-#,##0"/>
    <numFmt numFmtId="283" formatCode="&quot;R&quot;\ #,##0.00;&quot;R&quot;\ \-#,##0.00"/>
    <numFmt numFmtId="284" formatCode="&quot;R&quot;\ #,##0.00;[Red]&quot;R&quot;\ \-#,##0.00"/>
    <numFmt numFmtId="285" formatCode="_ &quot;R&quot;\ * #,##0_ ;_ &quot;R&quot;\ * \-#,##0_ ;_ &quot;R&quot;\ * &quot;-&quot;_ ;_ @_ "/>
    <numFmt numFmtId="286" formatCode="_ * #,##0_ ;_ * \-#,##0_ ;_ * &quot;-&quot;_ ;_ @_ "/>
    <numFmt numFmtId="287" formatCode="_ &quot;R&quot;\ * #,##0.00_ ;_ &quot;R&quot;\ * \-#,##0.00_ ;_ &quot;R&quot;\ * &quot;-&quot;??_ ;_ @_ "/>
    <numFmt numFmtId="288" formatCode="_ * #,##0.00_ ;_ * \-#,##0.00_ ;_ * &quot;-&quot;??_ ;_ @_ "/>
    <numFmt numFmtId="289" formatCode="_-* #,##0.0_-;\-* #,##0.0_-;_-* &quot;-&quot;??_-;_-@_-"/>
    <numFmt numFmtId="290" formatCode="_-* #,##0_-;\-* #,##0_-;_-* &quot;-&quot;??_-;_-@_-"/>
    <numFmt numFmtId="291" formatCode="#,##0.000"/>
    <numFmt numFmtId="292" formatCode="#,##0;\(#,##0\)"/>
    <numFmt numFmtId="293" formatCode="&quot;ฃ&quot;#,##0;\-&quot;ฃ&quot;#,##0"/>
    <numFmt numFmtId="294" formatCode="&quot;ฃ&quot;#,##0;[Red]\-&quot;ฃ&quot;#,##0"/>
    <numFmt numFmtId="295" formatCode="&quot;ฃ&quot;#,##0.00;\-&quot;ฃ&quot;#,##0.00"/>
    <numFmt numFmtId="296" formatCode="&quot;ฃ&quot;#,##0.00;[Red]\-&quot;ฃ&quot;#,##0.00"/>
    <numFmt numFmtId="297" formatCode="_-&quot;ฃ&quot;* #,##0_-;\-&quot;ฃ&quot;* #,##0_-;_-&quot;ฃ&quot;* &quot;-&quot;_-;_-@_-"/>
    <numFmt numFmtId="298" formatCode="_-&quot;ฃ&quot;* #,##0.00_-;\-&quot;ฃ&quot;* #,##0.00_-;_-&quot;ฃ&quot;* &quot;-&quot;??_-;_-@_-"/>
    <numFmt numFmtId="299" formatCode="#,##0.0_);[Red]\(#,##0.0\)"/>
    <numFmt numFmtId="300" formatCode="#,##0.0;[Red]\-#,##0.0"/>
    <numFmt numFmtId="301" formatCode="#,##0.000;[Red]\-#,##0.000"/>
    <numFmt numFmtId="302" formatCode="#,##0.000_);[Red]\(#,##0.000\)"/>
    <numFmt numFmtId="303" formatCode="#,##0.0000;[Red]\-#,##0.0000"/>
    <numFmt numFmtId="304" formatCode="0.000%"/>
    <numFmt numFmtId="305" formatCode="###0_);[Red]\(###0\)"/>
    <numFmt numFmtId="306" formatCode="###0.0_);[Red]\(###0.0\)"/>
    <numFmt numFmtId="307" formatCode="###0.00_);[Red]\(###0.00\)"/>
    <numFmt numFmtId="308" formatCode="###0.000_);[Red]\(###0.000\)"/>
    <numFmt numFmtId="309" formatCode="###0.0000_);[Red]\(###0.0000\)"/>
    <numFmt numFmtId="310" formatCode="###0;[Red]\-###0"/>
    <numFmt numFmtId="311" formatCode="#,##0.00000;[Red]\-#,##0.00000"/>
    <numFmt numFmtId="312" formatCode="#,##0.000000;[Red]\-#,##0.000000"/>
    <numFmt numFmtId="313" formatCode="#,##0.0000000;[Red]\-#,##0.0000000"/>
    <numFmt numFmtId="314" formatCode="#,##0.00000000;[Red]\-#,##0.00000000"/>
    <numFmt numFmtId="315" formatCode="#,##0.000000000;[Red]\-#,##0.000000000"/>
    <numFmt numFmtId="316" formatCode="#,##0.0000000000;[Red]\-#,##0.0000000000"/>
    <numFmt numFmtId="317" formatCode="#,##0.00000000000;[Red]\-#,##0.00000000000"/>
    <numFmt numFmtId="318" formatCode="###0.0;[Red]\-###0.0"/>
    <numFmt numFmtId="319" formatCode="###0.00;[Red]\-###0.00"/>
    <numFmt numFmtId="320" formatCode="#,##0.0000_);[Red]\(#,##0.0000\)"/>
    <numFmt numFmtId="321" formatCode="0.0000%"/>
    <numFmt numFmtId="322" formatCode="0.00000%"/>
    <numFmt numFmtId="323" formatCode="0.000000%"/>
    <numFmt numFmtId="324" formatCode="#,##0.0000"/>
    <numFmt numFmtId="325" formatCode="#,##0.000000"/>
    <numFmt numFmtId="326" formatCode="###0.000;[Red]\-###0.000"/>
    <numFmt numFmtId="327" formatCode="###0.0000;[Red]\-###0.0000"/>
    <numFmt numFmtId="328" formatCode="#,##0.00000_);[Red]\(#,##0.00000\)"/>
    <numFmt numFmtId="329" formatCode="#,##0.0000000"/>
    <numFmt numFmtId="330" formatCode="0.000000000"/>
    <numFmt numFmtId="331" formatCode="0.0000000000"/>
    <numFmt numFmtId="332" formatCode="0_)"/>
    <numFmt numFmtId="333" formatCode="0.00_)"/>
    <numFmt numFmtId="334" formatCode="#,##0.000000_);[Red]\(#,##0.000000\)"/>
    <numFmt numFmtId="335" formatCode="#,##0.000_);\(#,##0.000\)"/>
    <numFmt numFmtId="336" formatCode="#,##0.0000_);\(#,##0.0000\)"/>
    <numFmt numFmtId="337" formatCode="###0.00000_);[Red]\(###0.00000\)"/>
    <numFmt numFmtId="338" formatCode="###0.000000_);[Red]\(###0.000000\)"/>
    <numFmt numFmtId="339" formatCode="###0.0000000_);[Red]\(###0.0000000\)"/>
    <numFmt numFmtId="340" formatCode="###0.00000000_);[Red]\(###0.00000000\)"/>
    <numFmt numFmtId="341" formatCode="0.0_)"/>
    <numFmt numFmtId="342" formatCode="#,##0.0_);\(#,##0.0\)"/>
    <numFmt numFmtId="343" formatCode="_(&quot;$&quot;* #,##0.0_);_(&quot;$&quot;* \(#,##0.0\);_(&quot;$&quot;* &quot;-&quot;??_);_(@_)"/>
    <numFmt numFmtId="344" formatCode="_(&quot;$&quot;* #,##0_);_(&quot;$&quot;* \(#,##0\);_(&quot;$&quot;* &quot;-&quot;??_);_(@_)"/>
    <numFmt numFmtId="345" formatCode="General_)"/>
    <numFmt numFmtId="346" formatCode="#,##0.00000000"/>
    <numFmt numFmtId="347" formatCode="0%;\(0%\)"/>
    <numFmt numFmtId="348" formatCode="#,###.0_);\(#,##0.0\)"/>
    <numFmt numFmtId="349" formatCode="##,##0.0_);\(#,##0.0\)"/>
    <numFmt numFmtId="350" formatCode="#,##0\)"/>
    <numFmt numFmtId="351" formatCode="0.0%;\(0.0%\)"/>
    <numFmt numFmtId="352" formatCode="#,##0.0000_)"/>
    <numFmt numFmtId="353" formatCode="0\);"/>
    <numFmt numFmtId="354" formatCode="##,##0.000_);\(#,##0.000\)"/>
    <numFmt numFmtId="355" formatCode="#,##0;[Red]\(#,##0\)"/>
    <numFmt numFmtId="356" formatCode="#,##0.00;[Red]\(#,##0.00\)"/>
    <numFmt numFmtId="357" formatCode="##,##0.00_);\(#,##0.00\)"/>
    <numFmt numFmtId="358" formatCode=";;;"/>
    <numFmt numFmtId="359" formatCode="#,##0.0_);\(#,##0.00\)"/>
    <numFmt numFmtId="360" formatCode="#,##0.00000_);\(#,##0.00000\)"/>
  </numFmts>
  <fonts count="19">
    <font>
      <sz val="14"/>
      <name val="AngsanaUPC"/>
      <family val="0"/>
    </font>
    <font>
      <sz val="10"/>
      <name val="MS Sans Serif"/>
      <family val="0"/>
    </font>
    <font>
      <sz val="10"/>
      <name val="Arial"/>
      <family val="0"/>
    </font>
    <font>
      <sz val="14"/>
      <name val="CordiaUPC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sz val="2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8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294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97" fontId="2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192" fontId="0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98" fontId="2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33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2">
      <alignment/>
      <protection/>
    </xf>
    <xf numFmtId="0" fontId="1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4" fillId="0" borderId="0">
      <alignment/>
      <protection/>
    </xf>
    <xf numFmtId="0" fontId="9" fillId="0" borderId="2">
      <alignment/>
      <protection/>
    </xf>
    <xf numFmtId="0" fontId="11" fillId="0" borderId="0">
      <alignment/>
      <protection/>
    </xf>
    <xf numFmtId="0" fontId="2" fillId="0" borderId="0">
      <alignment wrapText="1"/>
      <protection/>
    </xf>
    <xf numFmtId="0" fontId="2" fillId="0" borderId="0" applyBorder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333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vertical="top"/>
      <protection locked="0"/>
    </xf>
    <xf numFmtId="0" fontId="2" fillId="0" borderId="0" applyBorder="0">
      <alignment/>
      <protection/>
    </xf>
    <xf numFmtId="3" fontId="1" fillId="0" borderId="0">
      <alignment/>
      <protection/>
    </xf>
    <xf numFmtId="345" fontId="1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265" fontId="8" fillId="0" borderId="0" xfId="0" applyNumberFormat="1" applyAlignment="1">
      <alignment vertical="top"/>
    </xf>
    <xf numFmtId="49" fontId="16" fillId="0" borderId="3" xfId="0" applyNumberFormat="1" applyFont="1" applyBorder="1" applyAlignment="1">
      <alignment horizontal="center"/>
    </xf>
    <xf numFmtId="357" fontId="16" fillId="0" borderId="4" xfId="0" applyNumberFormat="1" applyFont="1" applyBorder="1" applyAlignment="1">
      <alignment horizontal="right" vertical="center"/>
    </xf>
    <xf numFmtId="49" fontId="16" fillId="0" borderId="5" xfId="0" applyNumberFormat="1" applyFont="1" applyBorder="1" applyAlignment="1">
      <alignment horizontal="center" vertical="center"/>
    </xf>
    <xf numFmtId="357" fontId="16" fillId="0" borderId="6" xfId="0" applyNumberFormat="1" applyFont="1" applyBorder="1" applyAlignment="1">
      <alignment horizontal="right"/>
    </xf>
    <xf numFmtId="357" fontId="16" fillId="0" borderId="1" xfId="0" applyNumberFormat="1" applyFont="1" applyBorder="1" applyAlignment="1">
      <alignment horizontal="center"/>
    </xf>
    <xf numFmtId="357" fontId="16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57" fontId="16" fillId="0" borderId="8" xfId="0" applyNumberFormat="1" applyFont="1" applyBorder="1" applyAlignment="1">
      <alignment horizontal="right"/>
    </xf>
    <xf numFmtId="357" fontId="16" fillId="0" borderId="9" xfId="0" applyNumberFormat="1" applyFont="1" applyBorder="1" applyAlignment="1">
      <alignment horizontal="center"/>
    </xf>
    <xf numFmtId="357" fontId="16" fillId="0" borderId="5" xfId="0" applyNumberFormat="1" applyFont="1" applyBorder="1" applyAlignment="1">
      <alignment horizontal="center"/>
    </xf>
    <xf numFmtId="357" fontId="16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57" fontId="16" fillId="0" borderId="12" xfId="0" applyNumberFormat="1" applyFont="1" applyBorder="1" applyAlignment="1">
      <alignment horizontal="right" vertical="center"/>
    </xf>
    <xf numFmtId="49" fontId="16" fillId="0" borderId="5" xfId="0" applyNumberFormat="1" applyFont="1" applyBorder="1" applyAlignment="1">
      <alignment horizontal="center"/>
    </xf>
    <xf numFmtId="357" fontId="16" fillId="0" borderId="4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357" fontId="16" fillId="0" borderId="0" xfId="0" applyNumberFormat="1" applyFont="1" applyAlignment="1">
      <alignment horizontal="left"/>
    </xf>
    <xf numFmtId="356" fontId="13" fillId="0" borderId="1" xfId="0" applyNumberFormat="1" applyFont="1" applyBorder="1" applyAlignment="1" quotePrefix="1">
      <alignment horizontal="center"/>
    </xf>
    <xf numFmtId="0" fontId="13" fillId="0" borderId="1" xfId="0" applyFont="1" applyBorder="1" applyAlignment="1">
      <alignment horizontal="center"/>
    </xf>
    <xf numFmtId="357" fontId="13" fillId="0" borderId="2" xfId="0" applyNumberFormat="1" applyFont="1" applyBorder="1" applyAlignment="1">
      <alignment horizontal="center"/>
    </xf>
    <xf numFmtId="357" fontId="0" fillId="0" borderId="8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357" fontId="13" fillId="0" borderId="5" xfId="0" applyNumberFormat="1" applyFont="1" applyBorder="1" applyAlignment="1">
      <alignment horizontal="center"/>
    </xf>
    <xf numFmtId="357" fontId="0" fillId="0" borderId="0" xfId="0" applyNumberFormat="1" applyAlignment="1">
      <alignment horizontal="right"/>
    </xf>
    <xf numFmtId="0" fontId="13" fillId="0" borderId="5" xfId="0" applyFont="1" applyBorder="1" applyAlignment="1">
      <alignment horizontal="center"/>
    </xf>
    <xf numFmtId="357" fontId="13" fillId="0" borderId="0" xfId="0" applyNumberFormat="1" applyFont="1" applyAlignment="1">
      <alignment horizontal="right"/>
    </xf>
    <xf numFmtId="35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57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57" fontId="0" fillId="0" borderId="0" xfId="0" applyNumberFormat="1" applyAlignment="1">
      <alignment/>
    </xf>
    <xf numFmtId="0" fontId="13" fillId="0" borderId="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/>
    </xf>
    <xf numFmtId="357" fontId="13" fillId="0" borderId="9" xfId="0" applyNumberFormat="1" applyFont="1" applyBorder="1" applyAlignment="1">
      <alignment/>
    </xf>
    <xf numFmtId="357" fontId="13" fillId="0" borderId="13" xfId="0" applyNumberFormat="1" applyFont="1" applyBorder="1" applyAlignment="1">
      <alignment/>
    </xf>
    <xf numFmtId="357" fontId="13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357" fontId="13" fillId="0" borderId="15" xfId="0" applyNumberFormat="1" applyFont="1" applyBorder="1" applyAlignment="1">
      <alignment/>
    </xf>
    <xf numFmtId="357" fontId="13" fillId="0" borderId="16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57" fontId="13" fillId="0" borderId="9" xfId="0" applyNumberFormat="1" applyFont="1" applyBorder="1" applyAlignment="1">
      <alignment horizontal="center"/>
    </xf>
    <xf numFmtId="357" fontId="13" fillId="0" borderId="13" xfId="0" applyNumberFormat="1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357" fontId="13" fillId="0" borderId="2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" xfId="0" applyFont="1" applyBorder="1" applyAlignment="1">
      <alignment/>
    </xf>
    <xf numFmtId="357" fontId="13" fillId="0" borderId="17" xfId="0" applyNumberFormat="1" applyFont="1" applyBorder="1" applyAlignment="1">
      <alignment/>
    </xf>
    <xf numFmtId="357" fontId="13" fillId="0" borderId="6" xfId="0" applyNumberFormat="1" applyFont="1" applyBorder="1" applyAlignment="1">
      <alignment/>
    </xf>
    <xf numFmtId="357" fontId="13" fillId="0" borderId="5" xfId="0" applyNumberFormat="1" applyFont="1" applyBorder="1" applyAlignment="1">
      <alignment/>
    </xf>
    <xf numFmtId="357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357" fontId="16" fillId="0" borderId="0" xfId="0" applyNumberFormat="1" applyFont="1" applyAlignment="1">
      <alignment/>
    </xf>
    <xf numFmtId="357" fontId="16" fillId="0" borderId="0" xfId="0" applyNumberFormat="1" applyFont="1" applyAlignment="1">
      <alignment horizontal="right"/>
    </xf>
    <xf numFmtId="0" fontId="16" fillId="0" borderId="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57" fontId="16" fillId="0" borderId="13" xfId="0" applyNumberFormat="1" applyFont="1" applyBorder="1" applyAlignment="1">
      <alignment horizontal="center"/>
    </xf>
    <xf numFmtId="357" fontId="16" fillId="0" borderId="5" xfId="0" applyNumberFormat="1" applyFont="1" applyBorder="1" applyAlignment="1">
      <alignment/>
    </xf>
    <xf numFmtId="357" fontId="16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49" fontId="16" fillId="0" borderId="9" xfId="0" applyNumberFormat="1" applyFont="1" applyBorder="1" applyAlignment="1">
      <alignment/>
    </xf>
    <xf numFmtId="357" fontId="16" fillId="0" borderId="13" xfId="0" applyNumberFormat="1" applyFont="1" applyBorder="1" applyAlignment="1">
      <alignment/>
    </xf>
    <xf numFmtId="49" fontId="16" fillId="0" borderId="5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357" fontId="16" fillId="0" borderId="15" xfId="0" applyNumberFormat="1" applyFont="1" applyBorder="1" applyAlignment="1">
      <alignment horizontal="right"/>
    </xf>
    <xf numFmtId="357" fontId="16" fillId="0" borderId="17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357" fontId="16" fillId="0" borderId="2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357" fontId="16" fillId="0" borderId="18" xfId="0" applyNumberFormat="1" applyFont="1" applyBorder="1" applyAlignment="1">
      <alignment horizontal="right"/>
    </xf>
    <xf numFmtId="357" fontId="16" fillId="0" borderId="6" xfId="0" applyNumberFormat="1" applyFont="1" applyBorder="1" applyAlignment="1">
      <alignment/>
    </xf>
    <xf numFmtId="357" fontId="16" fillId="0" borderId="8" xfId="0" applyNumberFormat="1" applyFont="1" applyBorder="1" applyAlignment="1">
      <alignment/>
    </xf>
    <xf numFmtId="49" fontId="16" fillId="0" borderId="13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9" xfId="0" applyFont="1" applyBorder="1" applyAlignment="1">
      <alignment/>
    </xf>
    <xf numFmtId="357" fontId="16" fillId="0" borderId="0" xfId="0" applyNumberFormat="1" applyFont="1" applyBorder="1" applyAlignment="1">
      <alignment horizontal="right"/>
    </xf>
    <xf numFmtId="10" fontId="16" fillId="0" borderId="19" xfId="0" applyNumberFormat="1" applyFont="1" applyBorder="1" applyAlignment="1">
      <alignment/>
    </xf>
    <xf numFmtId="357" fontId="16" fillId="0" borderId="14" xfId="0" applyNumberFormat="1" applyFont="1" applyBorder="1" applyAlignment="1">
      <alignment/>
    </xf>
    <xf numFmtId="49" fontId="16" fillId="0" borderId="19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0" fontId="16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357" fontId="13" fillId="0" borderId="0" xfId="0" applyNumberFormat="1" applyFont="1" applyBorder="1" applyAlignment="1">
      <alignment horizontal="center"/>
    </xf>
    <xf numFmtId="357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/>
    </xf>
    <xf numFmtId="357" fontId="13" fillId="0" borderId="9" xfId="0" applyNumberFormat="1" applyFont="1" applyBorder="1" applyAlignment="1">
      <alignment/>
    </xf>
    <xf numFmtId="0" fontId="13" fillId="0" borderId="0" xfId="0" applyFont="1" applyBorder="1" applyAlignment="1">
      <alignment/>
    </xf>
    <xf numFmtId="357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357" fontId="13" fillId="0" borderId="18" xfId="0" applyNumberFormat="1" applyFont="1" applyBorder="1" applyAlignment="1">
      <alignment/>
    </xf>
    <xf numFmtId="49" fontId="13" fillId="0" borderId="4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49" fontId="13" fillId="0" borderId="6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357" fontId="13" fillId="0" borderId="10" xfId="0" applyNumberFormat="1" applyFont="1" applyBorder="1" applyAlignment="1">
      <alignment/>
    </xf>
    <xf numFmtId="357" fontId="13" fillId="0" borderId="12" xfId="0" applyNumberFormat="1" applyFont="1" applyBorder="1" applyAlignment="1">
      <alignment/>
    </xf>
    <xf numFmtId="357" fontId="13" fillId="0" borderId="19" xfId="0" applyNumberFormat="1" applyFont="1" applyBorder="1" applyAlignment="1">
      <alignment/>
    </xf>
    <xf numFmtId="357" fontId="13" fillId="0" borderId="7" xfId="0" applyNumberFormat="1" applyFont="1" applyBorder="1" applyAlignment="1">
      <alignment/>
    </xf>
    <xf numFmtId="0" fontId="13" fillId="0" borderId="0" xfId="0" applyFont="1" applyAlignment="1">
      <alignment horizontal="left"/>
    </xf>
    <xf numFmtId="357" fontId="13" fillId="0" borderId="0" xfId="0" applyNumberFormat="1" applyFont="1" applyAlignment="1" quotePrefix="1">
      <alignment horizontal="center"/>
    </xf>
    <xf numFmtId="0" fontId="13" fillId="0" borderId="0" xfId="0" applyFont="1" applyAlignment="1" quotePrefix="1">
      <alignment horizontal="center"/>
    </xf>
    <xf numFmtId="357" fontId="13" fillId="0" borderId="1" xfId="0" applyNumberFormat="1" applyFont="1" applyBorder="1" applyAlignment="1">
      <alignment horizontal="center"/>
    </xf>
    <xf numFmtId="307" fontId="13" fillId="0" borderId="0" xfId="0" applyNumberFormat="1" applyFont="1" applyAlignment="1" applyProtection="1">
      <alignment horizontal="center" vertical="center"/>
      <protection hidden="1"/>
    </xf>
    <xf numFmtId="307" fontId="13" fillId="0" borderId="0" xfId="0" applyNumberFormat="1" applyFont="1" applyAlignment="1" applyProtection="1">
      <alignment horizontal="left" vertical="center"/>
      <protection hidden="1"/>
    </xf>
    <xf numFmtId="307" fontId="14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>
      <alignment vertical="center"/>
      <protection hidden="1"/>
    </xf>
    <xf numFmtId="307" fontId="13" fillId="0" borderId="0" xfId="0" applyNumberFormat="1" applyFont="1" applyBorder="1" applyAlignment="1">
      <alignment horizontal="left" vertical="center"/>
    </xf>
    <xf numFmtId="307" fontId="13" fillId="0" borderId="0" xfId="0" applyNumberFormat="1" applyFont="1" applyBorder="1" applyAlignment="1" applyProtection="1">
      <alignment horizontal="center" vertical="center"/>
      <protection hidden="1"/>
    </xf>
    <xf numFmtId="307" fontId="13" fillId="0" borderId="0" xfId="0" applyNumberFormat="1" applyFont="1" applyBorder="1" applyAlignment="1" applyProtection="1" quotePrefix="1">
      <alignment horizontal="center" vertical="center"/>
      <protection hidden="1"/>
    </xf>
    <xf numFmtId="307" fontId="13" fillId="0" borderId="0" xfId="0" applyNumberFormat="1" applyFont="1" applyAlignment="1">
      <alignment horizontal="left"/>
    </xf>
    <xf numFmtId="307" fontId="13" fillId="0" borderId="0" xfId="0" applyNumberFormat="1" applyFont="1" applyAlignment="1">
      <alignment/>
    </xf>
    <xf numFmtId="307" fontId="13" fillId="0" borderId="0" xfId="0" applyNumberFormat="1" applyFont="1" applyAlignment="1" quotePrefix="1">
      <alignment horizontal="center"/>
    </xf>
    <xf numFmtId="307" fontId="14" fillId="0" borderId="0" xfId="0" applyNumberFormat="1" applyFont="1" applyAlignment="1">
      <alignment horizontal="left"/>
    </xf>
    <xf numFmtId="307" fontId="13" fillId="0" borderId="0" xfId="0" applyNumberFormat="1" applyFont="1" applyAlignment="1">
      <alignment horizontal="center"/>
    </xf>
    <xf numFmtId="307" fontId="13" fillId="0" borderId="0" xfId="0" applyNumberFormat="1" applyFont="1" applyAlignment="1">
      <alignment horizontal="right"/>
    </xf>
    <xf numFmtId="307" fontId="14" fillId="0" borderId="0" xfId="0" applyNumberFormat="1" applyFont="1" applyAlignment="1">
      <alignment/>
    </xf>
    <xf numFmtId="307" fontId="0" fillId="0" borderId="0" xfId="0" applyNumberFormat="1" applyFont="1" applyAlignment="1">
      <alignment/>
    </xf>
    <xf numFmtId="307" fontId="13" fillId="0" borderId="0" xfId="0" applyNumberFormat="1" applyFont="1" applyAlignment="1">
      <alignment/>
    </xf>
    <xf numFmtId="43" fontId="13" fillId="0" borderId="0" xfId="0" applyFont="1" applyAlignment="1">
      <alignment horizontal="right"/>
    </xf>
    <xf numFmtId="43" fontId="13" fillId="0" borderId="16" xfId="0" applyFont="1" applyBorder="1" applyAlignment="1">
      <alignment horizontal="right"/>
    </xf>
    <xf numFmtId="43" fontId="13" fillId="0" borderId="0" xfId="0" applyFont="1" applyAlignment="1">
      <alignment/>
    </xf>
    <xf numFmtId="356" fontId="13" fillId="0" borderId="0" xfId="0" applyNumberFormat="1" applyFont="1" applyAlignment="1">
      <alignment/>
    </xf>
    <xf numFmtId="356" fontId="14" fillId="0" borderId="0" xfId="0" applyNumberFormat="1" applyFont="1" applyAlignment="1">
      <alignment horizontal="left"/>
    </xf>
    <xf numFmtId="356" fontId="13" fillId="0" borderId="0" xfId="0" applyNumberFormat="1" applyFont="1" applyAlignment="1">
      <alignment horizontal="left"/>
    </xf>
    <xf numFmtId="356" fontId="13" fillId="0" borderId="0" xfId="0" applyNumberFormat="1" applyFont="1" applyAlignment="1">
      <alignment horizontal="right"/>
    </xf>
    <xf numFmtId="356" fontId="13" fillId="0" borderId="0" xfId="0" applyNumberFormat="1" applyFont="1" applyAlignment="1">
      <alignment horizontal="center"/>
    </xf>
    <xf numFmtId="356" fontId="13" fillId="0" borderId="0" xfId="0" applyNumberFormat="1" applyFont="1" applyBorder="1" applyAlignment="1">
      <alignment horizontal="right"/>
    </xf>
    <xf numFmtId="356" fontId="13" fillId="0" borderId="5" xfId="0" applyNumberFormat="1" applyFont="1" applyBorder="1" applyAlignment="1">
      <alignment horizontal="center"/>
    </xf>
    <xf numFmtId="356" fontId="13" fillId="0" borderId="1" xfId="0" applyNumberFormat="1" applyFont="1" applyBorder="1" applyAlignment="1">
      <alignment horizontal="center"/>
    </xf>
    <xf numFmtId="356" fontId="13" fillId="0" borderId="9" xfId="0" applyNumberFormat="1" applyFont="1" applyBorder="1" applyAlignment="1">
      <alignment horizontal="center"/>
    </xf>
    <xf numFmtId="356" fontId="13" fillId="0" borderId="13" xfId="0" applyNumberFormat="1" applyFont="1" applyBorder="1" applyAlignment="1">
      <alignment horizontal="center"/>
    </xf>
    <xf numFmtId="356" fontId="13" fillId="0" borderId="0" xfId="0" applyNumberFormat="1" applyFont="1" applyBorder="1" applyAlignment="1">
      <alignment/>
    </xf>
    <xf numFmtId="356" fontId="13" fillId="0" borderId="0" xfId="0" applyNumberFormat="1" applyFont="1" applyBorder="1" applyAlignment="1" applyProtection="1">
      <alignment horizontal="left" vertical="center"/>
      <protection hidden="1"/>
    </xf>
    <xf numFmtId="356" fontId="13" fillId="0" borderId="0" xfId="0" applyNumberFormat="1" applyFont="1" applyBorder="1" applyAlignment="1">
      <alignment horizontal="center"/>
    </xf>
    <xf numFmtId="357" fontId="13" fillId="0" borderId="15" xfId="0" applyNumberFormat="1" applyFont="1" applyBorder="1" applyAlignment="1">
      <alignment horizontal="right"/>
    </xf>
    <xf numFmtId="357" fontId="13" fillId="0" borderId="2" xfId="0" applyNumberFormat="1" applyFont="1" applyBorder="1" applyAlignment="1">
      <alignment horizontal="right"/>
    </xf>
    <xf numFmtId="357" fontId="13" fillId="0" borderId="16" xfId="0" applyNumberFormat="1" applyFont="1" applyBorder="1" applyAlignment="1">
      <alignment horizontal="right"/>
    </xf>
    <xf numFmtId="357" fontId="13" fillId="0" borderId="1" xfId="75" applyNumberFormat="1" applyFont="1" applyBorder="1" applyAlignment="1">
      <alignment horizontal="center"/>
    </xf>
    <xf numFmtId="355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57" fontId="13" fillId="0" borderId="2" xfId="0" applyNumberFormat="1" applyFont="1" applyBorder="1" applyAlignment="1">
      <alignment/>
    </xf>
    <xf numFmtId="357" fontId="13" fillId="0" borderId="16" xfId="0" applyNumberFormat="1" applyFont="1" applyBorder="1" applyAlignment="1">
      <alignment/>
    </xf>
    <xf numFmtId="0" fontId="13" fillId="0" borderId="9" xfId="0" applyFont="1" applyBorder="1" applyAlignment="1" quotePrefix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7" xfId="0" applyFont="1" applyBorder="1" applyAlignment="1" quotePrefix="1">
      <alignment horizontal="center"/>
    </xf>
    <xf numFmtId="0" fontId="13" fillId="0" borderId="12" xfId="0" applyFont="1" applyBorder="1" applyAlignment="1">
      <alignment/>
    </xf>
    <xf numFmtId="357" fontId="13" fillId="0" borderId="4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357" fontId="16" fillId="0" borderId="0" xfId="0" applyNumberFormat="1" applyFont="1" applyAlignment="1">
      <alignment horizontal="centerContinuous"/>
    </xf>
    <xf numFmtId="0" fontId="0" fillId="0" borderId="5" xfId="0" applyFont="1" applyBorder="1" applyAlignment="1">
      <alignment horizontal="center"/>
    </xf>
    <xf numFmtId="357" fontId="0" fillId="0" borderId="5" xfId="0" applyNumberFormat="1" applyFont="1" applyBorder="1" applyAlignment="1">
      <alignment horizontal="center"/>
    </xf>
    <xf numFmtId="357" fontId="0" fillId="0" borderId="3" xfId="0" applyNumberFormat="1" applyFont="1" applyBorder="1" applyAlignment="1">
      <alignment horizontal="centerContinuous"/>
    </xf>
    <xf numFmtId="357" fontId="0" fillId="0" borderId="17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357" fontId="0" fillId="0" borderId="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57" fontId="0" fillId="0" borderId="13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57" fontId="0" fillId="0" borderId="5" xfId="0" applyNumberFormat="1" applyFont="1" applyBorder="1" applyAlignment="1">
      <alignment horizontal="right"/>
    </xf>
    <xf numFmtId="357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357" fontId="0" fillId="0" borderId="9" xfId="0" applyNumberFormat="1" applyFont="1" applyBorder="1" applyAlignment="1">
      <alignment horizontal="right"/>
    </xf>
    <xf numFmtId="357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57" fontId="0" fillId="0" borderId="13" xfId="0" applyNumberFormat="1" applyFont="1" applyBorder="1" applyAlignment="1">
      <alignment horizontal="right"/>
    </xf>
    <xf numFmtId="357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57" fontId="0" fillId="0" borderId="18" xfId="0" applyNumberFormat="1" applyFont="1" applyBorder="1" applyAlignment="1">
      <alignment horizontal="right"/>
    </xf>
    <xf numFmtId="357" fontId="0" fillId="0" borderId="4" xfId="0" applyNumberFormat="1" applyFont="1" applyBorder="1" applyAlignment="1">
      <alignment horizontal="right"/>
    </xf>
    <xf numFmtId="357" fontId="0" fillId="0" borderId="12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57" fontId="0" fillId="0" borderId="2" xfId="0" applyNumberFormat="1" applyFont="1" applyBorder="1" applyAlignment="1">
      <alignment horizontal="right"/>
    </xf>
    <xf numFmtId="357" fontId="0" fillId="0" borderId="6" xfId="0" applyNumberFormat="1" applyFont="1" applyBorder="1" applyAlignment="1">
      <alignment horizontal="right"/>
    </xf>
    <xf numFmtId="357" fontId="0" fillId="0" borderId="7" xfId="0" applyNumberFormat="1" applyFont="1" applyBorder="1" applyAlignment="1">
      <alignment/>
    </xf>
    <xf numFmtId="357" fontId="0" fillId="0" borderId="19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57" fontId="0" fillId="0" borderId="15" xfId="0" applyNumberFormat="1" applyFont="1" applyBorder="1" applyAlignment="1">
      <alignment horizontal="right"/>
    </xf>
    <xf numFmtId="357" fontId="0" fillId="0" borderId="17" xfId="0" applyNumberFormat="1" applyFont="1" applyBorder="1" applyAlignment="1">
      <alignment horizontal="right"/>
    </xf>
    <xf numFmtId="357" fontId="0" fillId="0" borderId="10" xfId="0" applyNumberFormat="1" applyFont="1" applyBorder="1" applyAlignment="1">
      <alignment/>
    </xf>
    <xf numFmtId="357" fontId="0" fillId="0" borderId="14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16" fillId="0" borderId="0" xfId="0" applyFont="1" applyAlignment="1" quotePrefix="1">
      <alignment horizontal="centerContinuous"/>
    </xf>
    <xf numFmtId="0" fontId="17" fillId="0" borderId="9" xfId="0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57" fontId="0" fillId="0" borderId="0" xfId="0" applyNumberFormat="1" applyFont="1" applyBorder="1" applyAlignment="1">
      <alignment horizontal="right"/>
    </xf>
    <xf numFmtId="357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0" fontId="16" fillId="0" borderId="0" xfId="0" applyNumberFormat="1" applyFont="1" applyBorder="1" applyAlignment="1" quotePrefix="1">
      <alignment/>
    </xf>
    <xf numFmtId="304" fontId="16" fillId="0" borderId="19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193" fontId="13" fillId="0" borderId="0" xfId="0" applyNumberFormat="1" applyFont="1" applyAlignment="1">
      <alignment horizontal="right"/>
    </xf>
    <xf numFmtId="193" fontId="13" fillId="0" borderId="16" xfId="0" applyNumberFormat="1" applyFont="1" applyBorder="1" applyAlignment="1">
      <alignment horizontal="right"/>
    </xf>
    <xf numFmtId="193" fontId="13" fillId="0" borderId="0" xfId="0" applyNumberFormat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13" fillId="0" borderId="1" xfId="0" applyFont="1" applyBorder="1" applyAlignment="1">
      <alignment/>
    </xf>
    <xf numFmtId="357" fontId="13" fillId="0" borderId="1" xfId="0" applyNumberFormat="1" applyFont="1" applyBorder="1" applyAlignment="1">
      <alignment/>
    </xf>
    <xf numFmtId="357" fontId="13" fillId="0" borderId="5" xfId="0" applyNumberFormat="1" applyFont="1" applyBorder="1" applyAlignment="1">
      <alignment/>
    </xf>
    <xf numFmtId="357" fontId="13" fillId="0" borderId="13" xfId="0" applyNumberFormat="1" applyFont="1" applyBorder="1" applyAlignment="1">
      <alignment/>
    </xf>
    <xf numFmtId="0" fontId="13" fillId="0" borderId="2" xfId="0" applyFont="1" applyBorder="1" applyAlignment="1">
      <alignment/>
    </xf>
    <xf numFmtId="357" fontId="13" fillId="0" borderId="14" xfId="0" applyNumberFormat="1" applyFont="1" applyBorder="1" applyAlignment="1">
      <alignment/>
    </xf>
    <xf numFmtId="357" fontId="13" fillId="0" borderId="18" xfId="0" applyNumberFormat="1" applyFont="1" applyBorder="1" applyAlignment="1">
      <alignment/>
    </xf>
    <xf numFmtId="3" fontId="13" fillId="0" borderId="0" xfId="0" applyNumberFormat="1" applyFont="1" applyAlignment="1" quotePrefix="1">
      <alignment/>
    </xf>
    <xf numFmtId="49" fontId="0" fillId="0" borderId="18" xfId="0" applyNumberFormat="1" applyFont="1" applyBorder="1" applyAlignment="1">
      <alignment/>
    </xf>
    <xf numFmtId="357" fontId="0" fillId="0" borderId="18" xfId="0" applyNumberFormat="1" applyFont="1" applyBorder="1" applyAlignment="1">
      <alignment/>
    </xf>
    <xf numFmtId="357" fontId="0" fillId="0" borderId="0" xfId="0" applyNumberFormat="1" applyFont="1" applyAlignment="1">
      <alignment/>
    </xf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0" xfId="0" applyFont="1" applyAlignment="1">
      <alignment shrinkToFit="1"/>
    </xf>
    <xf numFmtId="0" fontId="13" fillId="0" borderId="9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357" fontId="13" fillId="0" borderId="9" xfId="0" applyNumberFormat="1" applyFont="1" applyBorder="1" applyAlignment="1">
      <alignment horizontal="center" shrinkToFit="1"/>
    </xf>
    <xf numFmtId="0" fontId="13" fillId="0" borderId="9" xfId="0" applyFont="1" applyBorder="1" applyAlignment="1">
      <alignment shrinkToFit="1"/>
    </xf>
    <xf numFmtId="0" fontId="13" fillId="0" borderId="13" xfId="0" applyFont="1" applyBorder="1" applyAlignment="1">
      <alignment shrinkToFit="1"/>
    </xf>
    <xf numFmtId="0" fontId="13" fillId="0" borderId="1" xfId="0" applyFont="1" applyBorder="1" applyAlignment="1">
      <alignment shrinkToFit="1"/>
    </xf>
    <xf numFmtId="0" fontId="13" fillId="0" borderId="13" xfId="0" applyFont="1" applyBorder="1" applyAlignment="1">
      <alignment horizontal="center" shrinkToFit="1"/>
    </xf>
    <xf numFmtId="357" fontId="13" fillId="0" borderId="13" xfId="0" applyNumberFormat="1" applyFont="1" applyBorder="1" applyAlignment="1">
      <alignment horizontal="center" shrinkToFit="1"/>
    </xf>
    <xf numFmtId="357" fontId="0" fillId="0" borderId="9" xfId="0" applyNumberFormat="1" applyFont="1" applyBorder="1" applyAlignment="1">
      <alignment horizontal="left" shrinkToFit="1"/>
    </xf>
    <xf numFmtId="357" fontId="0" fillId="0" borderId="8" xfId="0" applyNumberFormat="1" applyFont="1" applyBorder="1" applyAlignment="1">
      <alignment/>
    </xf>
    <xf numFmtId="307" fontId="13" fillId="0" borderId="0" xfId="0" applyNumberFormat="1" applyFont="1" applyBorder="1" applyAlignment="1" applyProtection="1">
      <alignment horizontal="centerContinuous" vertical="center"/>
      <protection hidden="1"/>
    </xf>
    <xf numFmtId="357" fontId="13" fillId="0" borderId="19" xfId="0" applyNumberFormat="1" applyFont="1" applyBorder="1" applyAlignment="1">
      <alignment/>
    </xf>
    <xf numFmtId="307" fontId="13" fillId="0" borderId="0" xfId="0" applyNumberFormat="1" applyFont="1" applyBorder="1" applyAlignment="1" applyProtection="1" quotePrefix="1">
      <alignment horizontal="left" vertical="center"/>
      <protection hidden="1"/>
    </xf>
    <xf numFmtId="0" fontId="0" fillId="0" borderId="9" xfId="0" applyFont="1" applyBorder="1" applyAlignment="1">
      <alignment/>
    </xf>
    <xf numFmtId="357" fontId="0" fillId="0" borderId="9" xfId="0" applyNumberFormat="1" applyFont="1" applyBorder="1" applyAlignment="1">
      <alignment horizontal="center" shrinkToFit="1"/>
    </xf>
    <xf numFmtId="357" fontId="0" fillId="0" borderId="9" xfId="0" applyNumberFormat="1" applyFont="1" applyBorder="1" applyAlignment="1">
      <alignment horizontal="left"/>
    </xf>
    <xf numFmtId="43" fontId="13" fillId="0" borderId="0" xfId="0" applyFont="1" applyAlignment="1" quotePrefix="1">
      <alignment horizontal="right"/>
    </xf>
    <xf numFmtId="357" fontId="13" fillId="0" borderId="2" xfId="0" applyNumberFormat="1" applyFont="1" applyBorder="1" applyAlignment="1" quotePrefix="1">
      <alignment horizontal="right"/>
    </xf>
    <xf numFmtId="213" fontId="13" fillId="0" borderId="0" xfId="0" applyNumberFormat="1" applyFont="1" applyBorder="1" applyAlignment="1" quotePrefix="1">
      <alignment horizontal="center"/>
    </xf>
    <xf numFmtId="213" fontId="13" fillId="0" borderId="9" xfId="0" applyNumberFormat="1" applyFont="1" applyBorder="1" applyAlignment="1" quotePrefix="1">
      <alignment horizontal="center"/>
    </xf>
    <xf numFmtId="213" fontId="13" fillId="0" borderId="18" xfId="0" applyNumberFormat="1" applyFont="1" applyBorder="1" applyAlignment="1" quotePrefix="1">
      <alignment horizontal="center"/>
    </xf>
    <xf numFmtId="213" fontId="13" fillId="0" borderId="16" xfId="0" applyNumberFormat="1" applyFont="1" applyBorder="1" applyAlignment="1" quotePrefix="1">
      <alignment horizontal="center"/>
    </xf>
    <xf numFmtId="213" fontId="13" fillId="0" borderId="5" xfId="0" applyNumberFormat="1" applyFont="1" applyBorder="1" applyAlignment="1" quotePrefix="1">
      <alignment horizontal="center"/>
    </xf>
    <xf numFmtId="213" fontId="13" fillId="0" borderId="14" xfId="0" applyNumberFormat="1" applyFont="1" applyBorder="1" applyAlignment="1" quotePrefix="1">
      <alignment horizontal="center"/>
    </xf>
    <xf numFmtId="307" fontId="13" fillId="0" borderId="0" xfId="0" applyNumberFormat="1" applyFont="1" applyAlignment="1" quotePrefix="1">
      <alignment horizontal="left"/>
    </xf>
    <xf numFmtId="357" fontId="17" fillId="0" borderId="19" xfId="0" applyNumberFormat="1" applyFont="1" applyBorder="1" applyAlignment="1">
      <alignment/>
    </xf>
    <xf numFmtId="357" fontId="0" fillId="0" borderId="9" xfId="0" applyNumberFormat="1" applyFont="1" applyBorder="1" applyAlignment="1" quotePrefix="1">
      <alignment horizontal="center"/>
    </xf>
    <xf numFmtId="0" fontId="13" fillId="0" borderId="0" xfId="0" applyFont="1" applyAlignment="1" quotePrefix="1">
      <alignment horizontal="centerContinuous"/>
    </xf>
    <xf numFmtId="0" fontId="13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Continuous"/>
    </xf>
    <xf numFmtId="0" fontId="13" fillId="0" borderId="17" xfId="0" applyFont="1" applyBorder="1" applyAlignment="1">
      <alignment horizontal="centerContinuous"/>
    </xf>
    <xf numFmtId="0" fontId="0" fillId="0" borderId="1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3" fontId="0" fillId="0" borderId="9" xfId="0" applyFont="1" applyBorder="1" applyAlignment="1">
      <alignment vertical="center"/>
    </xf>
    <xf numFmtId="49" fontId="0" fillId="0" borderId="19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3" fillId="0" borderId="1" xfId="0" applyFont="1" applyBorder="1" applyAlignment="1" quotePrefix="1">
      <alignment horizontal="centerContinuous"/>
    </xf>
    <xf numFmtId="49" fontId="13" fillId="0" borderId="1" xfId="0" applyNumberFormat="1" applyFont="1" applyBorder="1" applyAlignment="1">
      <alignment horizontal="centerContinuous"/>
    </xf>
    <xf numFmtId="0" fontId="13" fillId="0" borderId="3" xfId="0" applyFont="1" applyBorder="1" applyAlignment="1" quotePrefix="1">
      <alignment horizontal="centerContinuous"/>
    </xf>
    <xf numFmtId="212" fontId="16" fillId="0" borderId="9" xfId="0" applyNumberFormat="1" applyFont="1" applyBorder="1" applyAlignment="1">
      <alignment horizontal="center"/>
    </xf>
    <xf numFmtId="357" fontId="16" fillId="0" borderId="19" xfId="0" applyNumberFormat="1" applyFont="1" applyBorder="1" applyAlignment="1">
      <alignment horizontal="center"/>
    </xf>
    <xf numFmtId="357" fontId="16" fillId="0" borderId="12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57" fontId="16" fillId="0" borderId="1" xfId="0" applyNumberFormat="1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357" fontId="16" fillId="0" borderId="3" xfId="0" applyNumberFormat="1" applyFont="1" applyBorder="1" applyAlignment="1">
      <alignment horizontal="centerContinuous" vertical="center"/>
    </xf>
    <xf numFmtId="357" fontId="16" fillId="0" borderId="17" xfId="0" applyNumberFormat="1" applyFont="1" applyBorder="1" applyAlignment="1">
      <alignment horizontal="centerContinuous" vertical="center"/>
    </xf>
    <xf numFmtId="49" fontId="16" fillId="0" borderId="1" xfId="0" applyNumberFormat="1" applyFont="1" applyBorder="1" applyAlignment="1">
      <alignment horizontal="centerContinuous" vertical="center"/>
    </xf>
    <xf numFmtId="357" fontId="16" fillId="0" borderId="19" xfId="0" applyNumberFormat="1" applyFont="1" applyBorder="1" applyAlignment="1">
      <alignment/>
    </xf>
    <xf numFmtId="212" fontId="16" fillId="0" borderId="19" xfId="0" applyNumberFormat="1" applyFont="1" applyBorder="1" applyAlignment="1">
      <alignment horizontal="centerContinuous"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 horizontal="centerContinuous" vertical="center"/>
    </xf>
    <xf numFmtId="0" fontId="16" fillId="0" borderId="18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35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49" fontId="16" fillId="0" borderId="12" xfId="0" applyNumberFormat="1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9" fontId="16" fillId="0" borderId="19" xfId="0" applyNumberFormat="1" applyFont="1" applyBorder="1" applyAlignment="1">
      <alignment horizontal="centerContinuous" vertical="center"/>
    </xf>
    <xf numFmtId="357" fontId="13" fillId="0" borderId="0" xfId="0" applyNumberFormat="1" applyFont="1" applyBorder="1" applyAlignment="1" quotePrefix="1">
      <alignment/>
    </xf>
    <xf numFmtId="307" fontId="13" fillId="0" borderId="0" xfId="0" applyNumberFormat="1" applyFont="1" applyAlignment="1" quotePrefix="1">
      <alignment horizontal="centerContinuous"/>
    </xf>
    <xf numFmtId="357" fontId="13" fillId="0" borderId="3" xfId="0" applyNumberFormat="1" applyFont="1" applyBorder="1" applyAlignment="1">
      <alignment horizontal="centerContinuous" shrinkToFit="1"/>
    </xf>
    <xf numFmtId="357" fontId="13" fillId="0" borderId="15" xfId="0" applyNumberFormat="1" applyFont="1" applyBorder="1" applyAlignment="1">
      <alignment horizontal="centerContinuous" shrinkToFit="1"/>
    </xf>
    <xf numFmtId="357" fontId="13" fillId="0" borderId="17" xfId="0" applyNumberFormat="1" applyFont="1" applyBorder="1" applyAlignment="1">
      <alignment horizontal="centerContinuous" shrinkToFit="1"/>
    </xf>
    <xf numFmtId="0" fontId="13" fillId="0" borderId="10" xfId="0" applyFont="1" applyBorder="1" applyAlignment="1">
      <alignment/>
    </xf>
    <xf numFmtId="0" fontId="13" fillId="0" borderId="5" xfId="0" applyFont="1" applyBorder="1" applyAlignment="1" applyProtection="1">
      <alignment horizontal="center"/>
      <protection/>
    </xf>
    <xf numFmtId="193" fontId="13" fillId="0" borderId="5" xfId="0" applyNumberFormat="1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43" fontId="13" fillId="0" borderId="13" xfId="0" applyFont="1" applyBorder="1" applyAlignment="1" applyProtection="1">
      <alignment/>
      <protection/>
    </xf>
    <xf numFmtId="43" fontId="13" fillId="0" borderId="20" xfId="0" applyNumberFormat="1" applyFont="1" applyBorder="1" applyAlignment="1" applyProtection="1">
      <alignment/>
      <protection/>
    </xf>
    <xf numFmtId="0" fontId="13" fillId="0" borderId="6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8" xfId="0" applyFont="1" applyBorder="1" applyAlignment="1">
      <alignment shrinkToFit="1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/>
      <protection/>
    </xf>
    <xf numFmtId="193" fontId="13" fillId="0" borderId="9" xfId="0" applyNumberFormat="1" applyFont="1" applyBorder="1" applyAlignment="1" applyProtection="1">
      <alignment/>
      <protection/>
    </xf>
    <xf numFmtId="0" fontId="13" fillId="0" borderId="8" xfId="0" applyFont="1" applyBorder="1" applyAlignment="1" applyProtection="1">
      <alignment horizontal="center"/>
      <protection/>
    </xf>
    <xf numFmtId="0" fontId="13" fillId="0" borderId="12" xfId="0" applyFont="1" applyBorder="1" applyAlignment="1">
      <alignment horizontal="left"/>
    </xf>
    <xf numFmtId="49" fontId="13" fillId="0" borderId="19" xfId="0" applyNumberFormat="1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43" fontId="13" fillId="0" borderId="0" xfId="0" applyNumberFormat="1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1" xfId="0" applyFont="1" applyFill="1" applyBorder="1" applyAlignment="1" applyProtection="1">
      <alignment horizontal="center"/>
      <protection/>
    </xf>
    <xf numFmtId="193" fontId="13" fillId="0" borderId="1" xfId="0" applyNumberFormat="1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/>
      <protection/>
    </xf>
    <xf numFmtId="357" fontId="0" fillId="0" borderId="9" xfId="0" applyNumberFormat="1" applyFont="1" applyBorder="1" applyAlignment="1">
      <alignment horizontal="centerContinuous"/>
    </xf>
    <xf numFmtId="0" fontId="16" fillId="0" borderId="8" xfId="0" applyFont="1" applyBorder="1" applyAlignment="1">
      <alignment horizontal="centerContinuous"/>
    </xf>
    <xf numFmtId="43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57" fontId="16" fillId="0" borderId="19" xfId="0" applyNumberFormat="1" applyFont="1" applyBorder="1" applyAlignment="1">
      <alignment horizontal="right"/>
    </xf>
    <xf numFmtId="357" fontId="16" fillId="0" borderId="8" xfId="0" applyNumberFormat="1" applyFont="1" applyBorder="1" applyAlignment="1">
      <alignment horizontal="right"/>
    </xf>
    <xf numFmtId="357" fontId="16" fillId="0" borderId="12" xfId="0" applyNumberFormat="1" applyFont="1" applyBorder="1" applyAlignment="1">
      <alignment horizontal="right"/>
    </xf>
    <xf numFmtId="357" fontId="16" fillId="0" borderId="4" xfId="0" applyNumberFormat="1" applyFont="1" applyBorder="1" applyAlignment="1">
      <alignment horizontal="right"/>
    </xf>
    <xf numFmtId="357" fontId="16" fillId="0" borderId="7" xfId="0" applyNumberFormat="1" applyFont="1" applyBorder="1" applyAlignment="1">
      <alignment horizontal="right"/>
    </xf>
    <xf numFmtId="357" fontId="16" fillId="0" borderId="6" xfId="0" applyNumberFormat="1" applyFont="1" applyBorder="1" applyAlignment="1">
      <alignment horizontal="right"/>
    </xf>
    <xf numFmtId="307" fontId="13" fillId="0" borderId="0" xfId="0" applyNumberFormat="1" applyFont="1" applyBorder="1" applyAlignment="1" applyProtection="1" quotePrefix="1">
      <alignment horizontal="center" vertical="center"/>
      <protection hidden="1"/>
    </xf>
    <xf numFmtId="307" fontId="13" fillId="0" borderId="0" xfId="0" applyNumberFormat="1" applyFont="1" applyBorder="1" applyAlignment="1" applyProtection="1">
      <alignment horizontal="left" vertical="center"/>
      <protection hidden="1"/>
    </xf>
    <xf numFmtId="307" fontId="13" fillId="0" borderId="0" xfId="0" applyNumberFormat="1" applyFont="1" applyBorder="1" applyAlignment="1" applyProtection="1" quotePrefix="1">
      <alignment horizontal="left" vertical="center"/>
      <protection hidden="1"/>
    </xf>
    <xf numFmtId="307" fontId="13" fillId="0" borderId="0" xfId="0" applyNumberFormat="1" applyFont="1" applyAlignment="1" quotePrefix="1">
      <alignment horizontal="center"/>
    </xf>
    <xf numFmtId="307" fontId="13" fillId="0" borderId="0" xfId="0" applyNumberFormat="1" applyFont="1" applyAlignment="1" applyProtection="1">
      <alignment horizontal="center" vertical="center"/>
      <protection hidden="1"/>
    </xf>
    <xf numFmtId="357" fontId="13" fillId="0" borderId="0" xfId="0" applyNumberFormat="1" applyFont="1" applyAlignment="1" quotePrefix="1">
      <alignment horizontal="center"/>
    </xf>
    <xf numFmtId="357" fontId="13" fillId="0" borderId="0" xfId="0" applyNumberFormat="1" applyFont="1" applyBorder="1" applyAlignment="1" applyProtection="1">
      <alignment horizontal="center" vertical="center"/>
      <protection hidden="1"/>
    </xf>
    <xf numFmtId="357" fontId="13" fillId="0" borderId="1" xfId="0" applyNumberFormat="1" applyFont="1" applyBorder="1" applyAlignment="1">
      <alignment horizontal="center"/>
    </xf>
    <xf numFmtId="356" fontId="13" fillId="0" borderId="3" xfId="0" applyNumberFormat="1" applyFont="1" applyBorder="1" applyAlignment="1">
      <alignment horizontal="center"/>
    </xf>
    <xf numFmtId="356" fontId="13" fillId="0" borderId="17" xfId="0" applyNumberFormat="1" applyFont="1" applyBorder="1" applyAlignment="1">
      <alignment horizontal="center"/>
    </xf>
    <xf numFmtId="357" fontId="13" fillId="0" borderId="3" xfId="0" applyNumberFormat="1" applyFont="1" applyBorder="1" applyAlignment="1">
      <alignment horizontal="center"/>
    </xf>
    <xf numFmtId="357" fontId="13" fillId="0" borderId="17" xfId="0" applyNumberFormat="1" applyFont="1" applyBorder="1" applyAlignment="1">
      <alignment horizontal="center"/>
    </xf>
    <xf numFmtId="356" fontId="13" fillId="0" borderId="1" xfId="0" applyNumberFormat="1" applyFont="1" applyBorder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57" fontId="13" fillId="0" borderId="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57" fontId="0" fillId="0" borderId="5" xfId="0" applyNumberFormat="1" applyFont="1" applyBorder="1" applyAlignment="1">
      <alignment horizontal="center" vertical="center"/>
    </xf>
    <xf numFmtId="357" fontId="0" fillId="0" borderId="3" xfId="0" applyNumberFormat="1" applyFont="1" applyBorder="1" applyAlignment="1">
      <alignment horizontal="center"/>
    </xf>
    <xf numFmtId="357" fontId="0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/>
    </xf>
    <xf numFmtId="357" fontId="16" fillId="0" borderId="11" xfId="0" applyNumberFormat="1" applyFont="1" applyBorder="1" applyAlignment="1">
      <alignment horizontal="right"/>
    </xf>
    <xf numFmtId="49" fontId="16" fillId="0" borderId="12" xfId="0" applyNumberFormat="1" applyFont="1" applyBorder="1" applyAlignment="1">
      <alignment horizontal="center" vertical="center"/>
    </xf>
    <xf numFmtId="357" fontId="16" fillId="0" borderId="1" xfId="0" applyNumberFormat="1" applyFont="1" applyBorder="1" applyAlignment="1">
      <alignment horizontal="center"/>
    </xf>
    <xf numFmtId="357" fontId="16" fillId="0" borderId="9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 vertical="center"/>
    </xf>
    <xf numFmtId="307" fontId="13" fillId="0" borderId="0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 quotePrefix="1">
      <alignment horizontal="center"/>
    </xf>
  </cellXfs>
  <cellStyles count="259">
    <cellStyle name="Normal" xfId="0"/>
    <cellStyle name="Comma [0]_Book2" xfId="15"/>
    <cellStyle name="Comma [0]_CCOCPX" xfId="16"/>
    <cellStyle name="Comma [0]_E&amp;ONW1" xfId="17"/>
    <cellStyle name="Comma [0]_E&amp;ONW2" xfId="18"/>
    <cellStyle name="Comma [0]_E&amp;OOCPX" xfId="19"/>
    <cellStyle name="Comma [0]_F&amp;COCPX" xfId="20"/>
    <cellStyle name="Comma [0]_ICC-Mar45-t2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Book2" xfId="46"/>
    <cellStyle name="Comma_Capex" xfId="47"/>
    <cellStyle name="Comma_Capex per line" xfId="48"/>
    <cellStyle name="Comma_Capex%rev" xfId="49"/>
    <cellStyle name="Comma_C-Cap intensity" xfId="50"/>
    <cellStyle name="Comma_C-Capex%rev" xfId="51"/>
    <cellStyle name="Comma_CCOCPX" xfId="52"/>
    <cellStyle name="Comma_Cht-Capex per line" xfId="53"/>
    <cellStyle name="Comma_Cht-Cum Real Opr Cf" xfId="54"/>
    <cellStyle name="Comma_Cht-Dep%Rev" xfId="55"/>
    <cellStyle name="Comma_Cht-Real Opr Cf" xfId="56"/>
    <cellStyle name="Comma_Cht-Rev dist" xfId="57"/>
    <cellStyle name="Comma_Cht-Rev p line" xfId="58"/>
    <cellStyle name="Comma_Cht-Rev per Staff" xfId="59"/>
    <cellStyle name="Comma_Cht-Staff cost%revenue" xfId="60"/>
    <cellStyle name="Comma_C-Line per Staff" xfId="61"/>
    <cellStyle name="Comma_C-lines distribution" xfId="62"/>
    <cellStyle name="Comma_C-Orig PLDT lines" xfId="63"/>
    <cellStyle name="Comma_C-Ret on Rev" xfId="64"/>
    <cellStyle name="Comma_C-ROACE" xfId="65"/>
    <cellStyle name="Comma_CROCF" xfId="66"/>
    <cellStyle name="Comma_Cum Real Opr Cf" xfId="67"/>
    <cellStyle name="Comma_Demand Fcst." xfId="68"/>
    <cellStyle name="Comma_Dep%Rev" xfId="69"/>
    <cellStyle name="Comma_E&amp;ONW1" xfId="70"/>
    <cellStyle name="Comma_E&amp;ONW2" xfId="71"/>
    <cellStyle name="Comma_E&amp;OOCPX" xfId="72"/>
    <cellStyle name="Comma_EPS" xfId="73"/>
    <cellStyle name="Comma_F&amp;COCPX" xfId="74"/>
    <cellStyle name="Comma_ICC-Mar45-t2" xfId="75"/>
    <cellStyle name="Comma_Inputs" xfId="76"/>
    <cellStyle name="Comma_IRR" xfId="77"/>
    <cellStyle name="Comma_ITOCPX" xfId="78"/>
    <cellStyle name="Comma_laroux" xfId="79"/>
    <cellStyle name="Comma_laroux_1" xfId="80"/>
    <cellStyle name="Comma_laroux_1_pldt" xfId="81"/>
    <cellStyle name="Comma_laroux_2" xfId="82"/>
    <cellStyle name="Comma_laroux_2_pldt" xfId="83"/>
    <cellStyle name="Comma_laroux_pldt" xfId="84"/>
    <cellStyle name="Comma_Line Inst." xfId="85"/>
    <cellStyle name="Comma_MATERAL2" xfId="86"/>
    <cellStyle name="Comma_MKGOCPX" xfId="87"/>
    <cellStyle name="Comma_Mkt Shr" xfId="88"/>
    <cellStyle name="Comma_MOBCPX" xfId="89"/>
    <cellStyle name="Comma_mud plant bolted" xfId="90"/>
    <cellStyle name="Comma_NCR-C&amp;W Val" xfId="91"/>
    <cellStyle name="Comma_NCR-Cap intensity" xfId="92"/>
    <cellStyle name="Comma_NCR-Line per Staff" xfId="93"/>
    <cellStyle name="Comma_NCR-Rev dist" xfId="94"/>
    <cellStyle name="Comma_Op Cost Break" xfId="95"/>
    <cellStyle name="Comma_OSMOCPX" xfId="96"/>
    <cellStyle name="Comma_PGMKOCPX" xfId="97"/>
    <cellStyle name="Comma_PGNW1" xfId="98"/>
    <cellStyle name="Comma_PGNW2" xfId="99"/>
    <cellStyle name="Comma_PGNWOCPX" xfId="100"/>
    <cellStyle name="Comma_pldt" xfId="101"/>
    <cellStyle name="Comma_pldt_1" xfId="102"/>
    <cellStyle name="Comma_Real Opr Cf" xfId="103"/>
    <cellStyle name="Comma_Real Rev per Staff (1)" xfId="104"/>
    <cellStyle name="Comma_Real Rev per Staff (2)" xfId="105"/>
    <cellStyle name="Comma_Region 2-C&amp;W" xfId="106"/>
    <cellStyle name="Comma_Return on Rev" xfId="107"/>
    <cellStyle name="Comma_Rev p line" xfId="108"/>
    <cellStyle name="Comma_ROACE" xfId="109"/>
    <cellStyle name="Comma_ROCF (Tot)" xfId="110"/>
    <cellStyle name="Comma_SATOCPX" xfId="111"/>
    <cellStyle name="Comma_Staff cost%rev" xfId="112"/>
    <cellStyle name="Comma_TMSNW1" xfId="113"/>
    <cellStyle name="Comma_TMSNW2" xfId="114"/>
    <cellStyle name="Comma_TMSOCPX" xfId="115"/>
    <cellStyle name="Comma_Total-Rev dist." xfId="116"/>
    <cellStyle name="Currency [0]_Book2" xfId="117"/>
    <cellStyle name="Currency [0]_CCOCPX" xfId="118"/>
    <cellStyle name="Currency [0]_E&amp;ONW1" xfId="119"/>
    <cellStyle name="Currency [0]_E&amp;ONW2" xfId="120"/>
    <cellStyle name="Currency [0]_E&amp;OOCPX" xfId="121"/>
    <cellStyle name="Currency [0]_F&amp;COCPX" xfId="122"/>
    <cellStyle name="Currency [0]_ICC-Mar45-t2" xfId="123"/>
    <cellStyle name="Currency [0]_Inputs" xfId="124"/>
    <cellStyle name="Currency [0]_ITOCPX" xfId="125"/>
    <cellStyle name="Currency [0]_laroux" xfId="126"/>
    <cellStyle name="Currency [0]_laroux_1" xfId="127"/>
    <cellStyle name="Currency [0]_laroux_2" xfId="128"/>
    <cellStyle name="Currency [0]_laroux_MATERAL2" xfId="129"/>
    <cellStyle name="Currency [0]_laroux_mud plant bolted" xfId="130"/>
    <cellStyle name="Currency [0]_MATERAL2" xfId="131"/>
    <cellStyle name="Currency [0]_MKGOCPX" xfId="132"/>
    <cellStyle name="Currency [0]_MOBCPX" xfId="133"/>
    <cellStyle name="Currency [0]_mud plant bolted" xfId="134"/>
    <cellStyle name="Currency [0]_OSMOCPX" xfId="135"/>
    <cellStyle name="Currency [0]_PGMKOCPX" xfId="136"/>
    <cellStyle name="Currency [0]_PGNW1" xfId="137"/>
    <cellStyle name="Currency [0]_PGNW2" xfId="138"/>
    <cellStyle name="Currency [0]_PGNWOCPX" xfId="139"/>
    <cellStyle name="Currency [0]_pldt" xfId="140"/>
    <cellStyle name="Currency [0]_pldt_1" xfId="141"/>
    <cellStyle name="Currency [0]_pldt_2" xfId="142"/>
    <cellStyle name="Currency [0]_pldt_3" xfId="143"/>
    <cellStyle name="Currency [0]_SATOCPX" xfId="144"/>
    <cellStyle name="Currency [0]_TMSNW1" xfId="145"/>
    <cellStyle name="Currency [0]_TMSNW2" xfId="146"/>
    <cellStyle name="Currency [0]_TMSOCPX" xfId="147"/>
    <cellStyle name="Currency_Book2" xfId="148"/>
    <cellStyle name="Currency_CCOCPX" xfId="149"/>
    <cellStyle name="Currency_E&amp;ONW1" xfId="150"/>
    <cellStyle name="Currency_E&amp;ONW2" xfId="151"/>
    <cellStyle name="Currency_E&amp;OOCPX" xfId="152"/>
    <cellStyle name="Currency_F&amp;COCPX" xfId="153"/>
    <cellStyle name="Currency_ICC-Mar45-t2" xfId="154"/>
    <cellStyle name="Currency_Inputs" xfId="155"/>
    <cellStyle name="Currency_ITOCPX" xfId="156"/>
    <cellStyle name="Currency_laroux" xfId="157"/>
    <cellStyle name="Currency_laroux_1" xfId="158"/>
    <cellStyle name="Currency_laroux_2" xfId="159"/>
    <cellStyle name="Currency_MATERAL2" xfId="160"/>
    <cellStyle name="Currency_MKGOCPX" xfId="161"/>
    <cellStyle name="Currency_MOBCPX" xfId="162"/>
    <cellStyle name="Currency_mud plant bolted" xfId="163"/>
    <cellStyle name="Currency_OSMOCPX" xfId="164"/>
    <cellStyle name="Currency_PGMKOCPX" xfId="165"/>
    <cellStyle name="Currency_PGNW1" xfId="166"/>
    <cellStyle name="Currency_PGNW2" xfId="167"/>
    <cellStyle name="Currency_PGNWOCPX" xfId="168"/>
    <cellStyle name="Currency_pldt" xfId="169"/>
    <cellStyle name="Currency_pldt_1" xfId="170"/>
    <cellStyle name="Currency_pldt_2" xfId="171"/>
    <cellStyle name="Currency_pldt_3" xfId="172"/>
    <cellStyle name="Currency_SATOCPX" xfId="173"/>
    <cellStyle name="Currency_TMSNW1" xfId="174"/>
    <cellStyle name="Currency_TMSNW2" xfId="175"/>
    <cellStyle name="Currency_TMSOCPX" xfId="176"/>
    <cellStyle name="Grey" xfId="177"/>
    <cellStyle name="Input [yellow]" xfId="178"/>
    <cellStyle name="Normal - Style1" xfId="179"/>
    <cellStyle name="Normal_Book2" xfId="180"/>
    <cellStyle name="Normal_Capex" xfId="181"/>
    <cellStyle name="Normal_Capex per line" xfId="182"/>
    <cellStyle name="Normal_Capex%rev" xfId="183"/>
    <cellStyle name="Normal_C-Cap intensity" xfId="184"/>
    <cellStyle name="Normal_C-Capex%rev" xfId="185"/>
    <cellStyle name="Normal_CCOCPX" xfId="186"/>
    <cellStyle name="Normal_Cht-Capex per line" xfId="187"/>
    <cellStyle name="Normal_Cht-Cum Real Opr Cf" xfId="188"/>
    <cellStyle name="Normal_Cht-Dep%Rev" xfId="189"/>
    <cellStyle name="Normal_Cht-Real Opr Cf" xfId="190"/>
    <cellStyle name="Normal_Cht-Rev dist" xfId="191"/>
    <cellStyle name="Normal_Cht-Rev p line" xfId="192"/>
    <cellStyle name="Normal_Cht-Rev per Staff" xfId="193"/>
    <cellStyle name="Normal_Cht-Staff cost%revenue" xfId="194"/>
    <cellStyle name="Normal_C-Line per Staff" xfId="195"/>
    <cellStyle name="Normal_C-lines distribution" xfId="196"/>
    <cellStyle name="Normal_C-Orig PLDT lines" xfId="197"/>
    <cellStyle name="Normal_Co-wide Monthly" xfId="198"/>
    <cellStyle name="Normal_C-Ret on Rev" xfId="199"/>
    <cellStyle name="Normal_C-ROACE" xfId="200"/>
    <cellStyle name="Normal_CROCF" xfId="201"/>
    <cellStyle name="Normal_Cum Real Opr Cf" xfId="202"/>
    <cellStyle name="Normal_Demand Fcst." xfId="203"/>
    <cellStyle name="Normal_Dep%Rev" xfId="204"/>
    <cellStyle name="Normal_E&amp;ONW1" xfId="205"/>
    <cellStyle name="Normal_E&amp;ONW2" xfId="206"/>
    <cellStyle name="Normal_E&amp;OOCPX" xfId="207"/>
    <cellStyle name="Normal_EPS" xfId="208"/>
    <cellStyle name="Normal_F&amp;COCPX" xfId="209"/>
    <cellStyle name="Normal_ICC-Mar45-t2" xfId="210"/>
    <cellStyle name="Normal_Inputs" xfId="211"/>
    <cellStyle name="Normal_IRR" xfId="212"/>
    <cellStyle name="Normal_ITOCPX" xfId="213"/>
    <cellStyle name="Normal_laroux" xfId="214"/>
    <cellStyle name="Normal_laroux_1" xfId="215"/>
    <cellStyle name="Normal_laroux_1_pldt" xfId="216"/>
    <cellStyle name="Normal_laroux_2" xfId="217"/>
    <cellStyle name="Normal_laroux_2_pldt" xfId="218"/>
    <cellStyle name="Normal_laroux_3" xfId="219"/>
    <cellStyle name="Normal_laroux_3_pldt" xfId="220"/>
    <cellStyle name="Normal_laroux_4" xfId="221"/>
    <cellStyle name="Normal_laroux_4_pldt" xfId="222"/>
    <cellStyle name="Normal_laroux_5" xfId="223"/>
    <cellStyle name="Normal_laroux_5_pldt" xfId="224"/>
    <cellStyle name="Normal_laroux_6" xfId="225"/>
    <cellStyle name="Normal_laroux_6_pldt" xfId="226"/>
    <cellStyle name="Normal_laroux_7" xfId="227"/>
    <cellStyle name="Normal_laroux_8" xfId="228"/>
    <cellStyle name="Normal_laroux_pldt" xfId="229"/>
    <cellStyle name="Normal_Line Inst." xfId="230"/>
    <cellStyle name="Normal_MATERAL2" xfId="231"/>
    <cellStyle name="Normal_MKGOCPX" xfId="232"/>
    <cellStyle name="Normal_Mkt Shr" xfId="233"/>
    <cellStyle name="Normal_MOBCPX" xfId="234"/>
    <cellStyle name="Normal_mud plant bolted" xfId="235"/>
    <cellStyle name="Normal_NCR-C&amp;W Val" xfId="236"/>
    <cellStyle name="Normal_NCR-Cap intensity" xfId="237"/>
    <cellStyle name="Normal_NCR-Line per Staff" xfId="238"/>
    <cellStyle name="Normal_NCR-Rev dist" xfId="239"/>
    <cellStyle name="Normal_Op Cost Break" xfId="240"/>
    <cellStyle name="Normal_OSMOCPX" xfId="241"/>
    <cellStyle name="Normal_PGMKOCPX" xfId="242"/>
    <cellStyle name="Normal_PGNW1" xfId="243"/>
    <cellStyle name="Normal_PGNW2" xfId="244"/>
    <cellStyle name="Normal_PGNWOCPX" xfId="245"/>
    <cellStyle name="Normal_pldt" xfId="246"/>
    <cellStyle name="Normal_pldt_1" xfId="247"/>
    <cellStyle name="Normal_pldt_2" xfId="248"/>
    <cellStyle name="Normal_pldt_3" xfId="249"/>
    <cellStyle name="Normal_pldt_4" xfId="250"/>
    <cellStyle name="Normal_pldt_5" xfId="251"/>
    <cellStyle name="Normal_pldt_6" xfId="252"/>
    <cellStyle name="Normal_Real Opr Cf" xfId="253"/>
    <cellStyle name="Normal_Real Rev per Staff (1)" xfId="254"/>
    <cellStyle name="Normal_Real Rev per Staff (2)" xfId="255"/>
    <cellStyle name="Normal_Region 2-C&amp;W" xfId="256"/>
    <cellStyle name="Normal_Return on Rev" xfId="257"/>
    <cellStyle name="Normal_Rev p line" xfId="258"/>
    <cellStyle name="Normal_ROACE" xfId="259"/>
    <cellStyle name="Normal_ROCF (Tot)" xfId="260"/>
    <cellStyle name="Normal_SATOCPX" xfId="261"/>
    <cellStyle name="Normal_Staff cost%rev" xfId="262"/>
    <cellStyle name="Normal_TMSNW1" xfId="263"/>
    <cellStyle name="Normal_TMSNW2" xfId="264"/>
    <cellStyle name="Normal_TMSOCPX" xfId="265"/>
    <cellStyle name="Normal_Total-Rev dist." xfId="266"/>
    <cellStyle name="Percent [2]" xfId="267"/>
    <cellStyle name="Comma" xfId="268"/>
    <cellStyle name="Comma [0]" xfId="269"/>
    <cellStyle name="Percent" xfId="270"/>
    <cellStyle name="Currency" xfId="271"/>
    <cellStyle name="Currency [0]" xfId="2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0</xdr:col>
      <xdr:colOff>0</xdr:colOff>
      <xdr:row>36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0" y="10420350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40</xdr:row>
      <xdr:rowOff>190500</xdr:rowOff>
    </xdr:to>
    <xdr:sp>
      <xdr:nvSpPr>
        <xdr:cNvPr id="2" name="AutoShape 5"/>
        <xdr:cNvSpPr>
          <a:spLocks/>
        </xdr:cNvSpPr>
      </xdr:nvSpPr>
      <xdr:spPr>
        <a:xfrm>
          <a:off x="0" y="116109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40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0" y="11610975"/>
          <a:ext cx="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6">
      <selection activeCell="A23" sqref="A23"/>
    </sheetView>
  </sheetViews>
  <sheetFormatPr defaultColWidth="9.33203125" defaultRowHeight="21"/>
  <cols>
    <col min="1" max="1" width="54.83203125" style="149" customWidth="1"/>
    <col min="2" max="2" width="8.33203125" style="149" customWidth="1"/>
    <col min="3" max="3" width="20.5" style="149" customWidth="1"/>
    <col min="4" max="4" width="5.16015625" style="149" customWidth="1"/>
    <col min="5" max="5" width="20.33203125" style="149" customWidth="1"/>
    <col min="6" max="6" width="7.5" style="149" customWidth="1"/>
    <col min="7" max="16384" width="9.33203125" style="149" customWidth="1"/>
  </cols>
  <sheetData>
    <row r="1" spans="1:6" s="135" customFormat="1" ht="23.25">
      <c r="A1" s="372" t="s">
        <v>809</v>
      </c>
      <c r="B1" s="372"/>
      <c r="C1" s="372"/>
      <c r="D1" s="372"/>
      <c r="E1" s="372"/>
      <c r="F1" s="134"/>
    </row>
    <row r="2" spans="1:6" s="135" customFormat="1" ht="23.25">
      <c r="A2" s="372" t="s">
        <v>810</v>
      </c>
      <c r="B2" s="372"/>
      <c r="C2" s="372"/>
      <c r="D2" s="372"/>
      <c r="E2" s="372"/>
      <c r="F2" s="134"/>
    </row>
    <row r="3" spans="1:6" s="135" customFormat="1" ht="23.25">
      <c r="A3" s="372" t="s">
        <v>658</v>
      </c>
      <c r="B3" s="372"/>
      <c r="C3" s="372"/>
      <c r="D3" s="372"/>
      <c r="E3" s="372"/>
      <c r="F3" s="134"/>
    </row>
    <row r="4" spans="1:5" s="135" customFormat="1" ht="23.25">
      <c r="A4" s="134"/>
      <c r="B4" s="134"/>
      <c r="C4" s="134"/>
      <c r="D4" s="134"/>
      <c r="E4" s="134"/>
    </row>
    <row r="5" spans="1:5" s="137" customFormat="1" ht="23.25">
      <c r="A5" s="136" t="s">
        <v>811</v>
      </c>
      <c r="E5" s="138"/>
    </row>
    <row r="6" s="137" customFormat="1" ht="23.25">
      <c r="A6" s="137" t="s">
        <v>666</v>
      </c>
    </row>
    <row r="7" s="137" customFormat="1" ht="23.25">
      <c r="A7" s="137" t="s">
        <v>443</v>
      </c>
    </row>
    <row r="8" s="137" customFormat="1" ht="23.25">
      <c r="A8" s="137" t="s">
        <v>437</v>
      </c>
    </row>
    <row r="9" s="137" customFormat="1" ht="23.25">
      <c r="A9" s="137" t="s">
        <v>812</v>
      </c>
    </row>
    <row r="10" s="137" customFormat="1" ht="23.25">
      <c r="A10" s="137" t="s">
        <v>910</v>
      </c>
    </row>
    <row r="11" s="137" customFormat="1" ht="23.25">
      <c r="A11" s="137" t="s">
        <v>909</v>
      </c>
    </row>
    <row r="12" s="137" customFormat="1" ht="23.25">
      <c r="A12" s="137" t="s">
        <v>444</v>
      </c>
    </row>
    <row r="13" s="137" customFormat="1" ht="23.25">
      <c r="C13" s="139"/>
    </row>
    <row r="14" spans="1:3" s="137" customFormat="1" ht="23.25">
      <c r="A14" s="136" t="s">
        <v>813</v>
      </c>
      <c r="C14" s="139"/>
    </row>
    <row r="15" spans="1:3" s="137" customFormat="1" ht="23.25">
      <c r="A15" s="137" t="s">
        <v>458</v>
      </c>
      <c r="C15" s="139"/>
    </row>
    <row r="16" spans="1:3" s="137" customFormat="1" ht="23.25">
      <c r="A16" s="137" t="s">
        <v>122</v>
      </c>
      <c r="C16" s="139"/>
    </row>
    <row r="17" spans="1:3" s="137" customFormat="1" ht="23.25">
      <c r="A17" s="137" t="s">
        <v>253</v>
      </c>
      <c r="C17" s="139"/>
    </row>
    <row r="18" s="137" customFormat="1" ht="23.25">
      <c r="A18" s="136" t="s">
        <v>814</v>
      </c>
    </row>
    <row r="19" s="137" customFormat="1" ht="23.25">
      <c r="A19" s="137" t="s">
        <v>459</v>
      </c>
    </row>
    <row r="20" s="137" customFormat="1" ht="23.25">
      <c r="A20" s="137" t="s">
        <v>924</v>
      </c>
    </row>
    <row r="21" s="137" customFormat="1" ht="23.25">
      <c r="A21" s="137" t="s">
        <v>923</v>
      </c>
    </row>
    <row r="22" s="137" customFormat="1" ht="23.25">
      <c r="A22" s="137" t="s">
        <v>922</v>
      </c>
    </row>
    <row r="23" s="137" customFormat="1" ht="23.25">
      <c r="A23" s="137" t="s">
        <v>513</v>
      </c>
    </row>
    <row r="24" s="137" customFormat="1" ht="23.25">
      <c r="A24" s="137" t="s">
        <v>512</v>
      </c>
    </row>
    <row r="25" s="137" customFormat="1" ht="23.25">
      <c r="A25" s="137" t="s">
        <v>438</v>
      </c>
    </row>
    <row r="26" s="137" customFormat="1" ht="23.25">
      <c r="A26" s="137" t="s">
        <v>439</v>
      </c>
    </row>
    <row r="27" s="137" customFormat="1" ht="23.25">
      <c r="A27" s="137" t="s">
        <v>514</v>
      </c>
    </row>
    <row r="28" s="137" customFormat="1" ht="23.25">
      <c r="A28" s="137" t="s">
        <v>463</v>
      </c>
    </row>
    <row r="29" s="137" customFormat="1" ht="23.25">
      <c r="A29" s="137" t="s">
        <v>465</v>
      </c>
    </row>
    <row r="30" s="137" customFormat="1" ht="23.25">
      <c r="A30" s="137" t="s">
        <v>464</v>
      </c>
    </row>
    <row r="31" spans="1:2" s="137" customFormat="1" ht="23.25">
      <c r="A31" s="34"/>
      <c r="B31" s="34"/>
    </row>
    <row r="32" spans="1:2" s="137" customFormat="1" ht="23.25">
      <c r="A32" s="34"/>
      <c r="B32" s="34"/>
    </row>
    <row r="33" spans="1:6" s="137" customFormat="1" ht="23.25">
      <c r="A33" s="267" t="s">
        <v>33</v>
      </c>
      <c r="B33" s="267"/>
      <c r="C33" s="267"/>
      <c r="D33" s="267"/>
      <c r="E33" s="267"/>
      <c r="F33" s="140"/>
    </row>
    <row r="34" s="137" customFormat="1" ht="24" customHeight="1"/>
    <row r="35" spans="1:6" s="137" customFormat="1" ht="23.25">
      <c r="A35" s="267" t="s">
        <v>34</v>
      </c>
      <c r="B35" s="267"/>
      <c r="C35" s="267"/>
      <c r="D35" s="267"/>
      <c r="E35" s="267"/>
      <c r="F35" s="140"/>
    </row>
    <row r="36" spans="1:6" s="137" customFormat="1" ht="25.5" customHeight="1">
      <c r="A36" s="368" t="s">
        <v>815</v>
      </c>
      <c r="B36" s="368"/>
      <c r="C36" s="368"/>
      <c r="D36" s="368"/>
      <c r="E36" s="368"/>
      <c r="F36" s="141"/>
    </row>
    <row r="37" spans="1:6" s="137" customFormat="1" ht="12.75" customHeight="1">
      <c r="A37" s="140"/>
      <c r="B37" s="140"/>
      <c r="C37" s="140"/>
      <c r="D37" s="140"/>
      <c r="E37" s="140"/>
      <c r="F37" s="140"/>
    </row>
    <row r="38" s="137" customFormat="1" ht="25.5" customHeight="1">
      <c r="A38" s="137" t="s">
        <v>515</v>
      </c>
    </row>
    <row r="39" s="137" customFormat="1" ht="25.5" customHeight="1">
      <c r="A39" s="137" t="s">
        <v>214</v>
      </c>
    </row>
    <row r="40" s="137" customFormat="1" ht="25.5" customHeight="1">
      <c r="A40" s="137" t="s">
        <v>213</v>
      </c>
    </row>
    <row r="41" s="137" customFormat="1" ht="25.5" customHeight="1">
      <c r="A41" s="137" t="s">
        <v>467</v>
      </c>
    </row>
    <row r="42" s="137" customFormat="1" ht="25.5" customHeight="1">
      <c r="A42" s="137" t="s">
        <v>466</v>
      </c>
    </row>
    <row r="43" spans="1:5" s="137" customFormat="1" ht="25.5" customHeight="1">
      <c r="A43" s="137" t="s">
        <v>516</v>
      </c>
      <c r="E43" s="138"/>
    </row>
    <row r="44" s="137" customFormat="1" ht="25.5" customHeight="1">
      <c r="A44" s="137" t="s">
        <v>470</v>
      </c>
    </row>
    <row r="45" s="137" customFormat="1" ht="25.5" customHeight="1">
      <c r="A45" s="137" t="s">
        <v>477</v>
      </c>
    </row>
    <row r="46" s="137" customFormat="1" ht="25.5" customHeight="1">
      <c r="A46" s="137" t="s">
        <v>471</v>
      </c>
    </row>
    <row r="47" spans="1:6" s="137" customFormat="1" ht="25.5" customHeight="1">
      <c r="A47" s="137" t="s">
        <v>0</v>
      </c>
      <c r="B47" s="140"/>
      <c r="C47" s="140"/>
      <c r="D47" s="140"/>
      <c r="E47" s="140"/>
      <c r="F47" s="140"/>
    </row>
    <row r="48" s="137" customFormat="1" ht="25.5" customHeight="1">
      <c r="A48" s="137" t="s">
        <v>1</v>
      </c>
    </row>
    <row r="49" s="137" customFormat="1" ht="25.5" customHeight="1">
      <c r="A49" s="137" t="s">
        <v>2</v>
      </c>
    </row>
    <row r="50" s="137" customFormat="1" ht="25.5" customHeight="1">
      <c r="A50" s="137" t="s">
        <v>3</v>
      </c>
    </row>
    <row r="51" s="137" customFormat="1" ht="25.5" customHeight="1">
      <c r="A51" s="137" t="s">
        <v>517</v>
      </c>
    </row>
    <row r="52" s="137" customFormat="1" ht="25.5" customHeight="1">
      <c r="A52" s="137" t="s">
        <v>478</v>
      </c>
    </row>
    <row r="53" s="137" customFormat="1" ht="25.5" customHeight="1">
      <c r="A53" s="137" t="s">
        <v>290</v>
      </c>
    </row>
    <row r="54" s="137" customFormat="1" ht="25.5" customHeight="1">
      <c r="A54" s="137" t="s">
        <v>481</v>
      </c>
    </row>
    <row r="55" spans="1:5" s="137" customFormat="1" ht="25.5" customHeight="1">
      <c r="A55" s="369" t="s">
        <v>480</v>
      </c>
      <c r="B55" s="370"/>
      <c r="C55" s="370"/>
      <c r="D55" s="370"/>
      <c r="E55" s="370"/>
    </row>
    <row r="56" s="137" customFormat="1" ht="25.5" customHeight="1">
      <c r="A56" s="137" t="s">
        <v>482</v>
      </c>
    </row>
    <row r="57" s="137" customFormat="1" ht="25.5" customHeight="1">
      <c r="A57" s="137" t="s">
        <v>483</v>
      </c>
    </row>
    <row r="58" spans="1:5" s="137" customFormat="1" ht="25.5" customHeight="1">
      <c r="A58" s="137" t="s">
        <v>816</v>
      </c>
      <c r="D58" s="269"/>
      <c r="E58" s="140" t="s">
        <v>585</v>
      </c>
    </row>
    <row r="59" spans="1:4" s="137" customFormat="1" ht="25.5" customHeight="1">
      <c r="A59" s="137" t="s">
        <v>587</v>
      </c>
      <c r="D59" s="269"/>
    </row>
    <row r="60" spans="1:5" s="137" customFormat="1" ht="25.5" customHeight="1">
      <c r="A60" s="137" t="s">
        <v>424</v>
      </c>
      <c r="D60" s="269"/>
      <c r="E60" s="140" t="s">
        <v>586</v>
      </c>
    </row>
    <row r="61" s="137" customFormat="1" ht="25.5" customHeight="1">
      <c r="A61" s="137" t="s">
        <v>485</v>
      </c>
    </row>
    <row r="62" s="137" customFormat="1" ht="25.5" customHeight="1">
      <c r="A62" s="137" t="s">
        <v>4</v>
      </c>
    </row>
    <row r="63" s="137" customFormat="1" ht="25.5" customHeight="1">
      <c r="A63" s="137" t="s">
        <v>484</v>
      </c>
    </row>
    <row r="64" s="137" customFormat="1" ht="25.5" customHeight="1">
      <c r="A64" s="137" t="s">
        <v>486</v>
      </c>
    </row>
    <row r="65" spans="1:5" s="137" customFormat="1" ht="25.5" customHeight="1">
      <c r="A65" s="267" t="s">
        <v>33</v>
      </c>
      <c r="B65" s="267"/>
      <c r="C65" s="267"/>
      <c r="D65" s="267"/>
      <c r="E65" s="267"/>
    </row>
    <row r="66" s="137" customFormat="1" ht="24" customHeight="1"/>
    <row r="67" spans="1:5" s="137" customFormat="1" ht="25.5" customHeight="1">
      <c r="A67" s="267" t="s">
        <v>34</v>
      </c>
      <c r="B67" s="267"/>
      <c r="C67" s="267"/>
      <c r="D67" s="267"/>
      <c r="E67" s="267"/>
    </row>
    <row r="68" spans="1:5" s="137" customFormat="1" ht="24.75" customHeight="1">
      <c r="A68" s="323" t="s">
        <v>817</v>
      </c>
      <c r="B68" s="323"/>
      <c r="C68" s="323"/>
      <c r="D68" s="323"/>
      <c r="E68" s="323"/>
    </row>
    <row r="69" s="137" customFormat="1" ht="24.75" customHeight="1"/>
    <row r="70" spans="1:5" s="137" customFormat="1" ht="24.75" customHeight="1">
      <c r="A70" s="137" t="s">
        <v>518</v>
      </c>
      <c r="E70" s="138"/>
    </row>
    <row r="71" s="137" customFormat="1" ht="24.75" customHeight="1">
      <c r="A71" s="137" t="s">
        <v>487</v>
      </c>
    </row>
    <row r="72" spans="1:5" s="143" customFormat="1" ht="24.75" customHeight="1">
      <c r="A72" s="142" t="s">
        <v>488</v>
      </c>
      <c r="B72" s="142"/>
      <c r="C72" s="142"/>
      <c r="D72" s="142"/>
      <c r="E72" s="142"/>
    </row>
    <row r="73" spans="1:5" s="143" customFormat="1" ht="24.75" customHeight="1">
      <c r="A73" s="142" t="s">
        <v>538</v>
      </c>
      <c r="B73" s="142"/>
      <c r="C73" s="142"/>
      <c r="D73" s="142"/>
      <c r="E73" s="142"/>
    </row>
    <row r="74" spans="1:5" s="143" customFormat="1" ht="24.75" customHeight="1">
      <c r="A74" s="142" t="s">
        <v>539</v>
      </c>
      <c r="B74" s="142"/>
      <c r="C74" s="142"/>
      <c r="D74" s="142"/>
      <c r="E74" s="142"/>
    </row>
    <row r="75" spans="1:5" s="143" customFormat="1" ht="24.75" customHeight="1">
      <c r="A75" s="142" t="s">
        <v>540</v>
      </c>
      <c r="B75" s="142"/>
      <c r="C75" s="142"/>
      <c r="D75" s="142"/>
      <c r="E75" s="142"/>
    </row>
    <row r="76" spans="1:5" s="143" customFormat="1" ht="24.75" customHeight="1">
      <c r="A76" s="142" t="s">
        <v>552</v>
      </c>
      <c r="B76" s="142"/>
      <c r="C76" s="142"/>
      <c r="D76" s="142"/>
      <c r="E76" s="142"/>
    </row>
    <row r="77" spans="1:5" s="143" customFormat="1" ht="24.75" customHeight="1">
      <c r="A77" s="142" t="s">
        <v>5</v>
      </c>
      <c r="B77" s="142"/>
      <c r="C77" s="142"/>
      <c r="D77" s="142"/>
      <c r="E77" s="142"/>
    </row>
    <row r="78" spans="1:5" s="143" customFormat="1" ht="24.75" customHeight="1">
      <c r="A78" s="142" t="s">
        <v>519</v>
      </c>
      <c r="B78" s="142"/>
      <c r="C78" s="142"/>
      <c r="D78" s="142"/>
      <c r="E78" s="142"/>
    </row>
    <row r="79" spans="1:5" s="143" customFormat="1" ht="24.75" customHeight="1">
      <c r="A79" s="142" t="s">
        <v>520</v>
      </c>
      <c r="B79" s="142"/>
      <c r="C79" s="142"/>
      <c r="D79" s="142"/>
      <c r="E79" s="142"/>
    </row>
    <row r="80" spans="1:5" s="143" customFormat="1" ht="24.75" customHeight="1">
      <c r="A80" s="142" t="s">
        <v>521</v>
      </c>
      <c r="B80" s="142"/>
      <c r="C80" s="142"/>
      <c r="D80" s="142"/>
      <c r="E80" s="142"/>
    </row>
    <row r="81" spans="1:5" s="143" customFormat="1" ht="24.75" customHeight="1">
      <c r="A81" s="142" t="s">
        <v>541</v>
      </c>
      <c r="B81" s="142"/>
      <c r="C81" s="142"/>
      <c r="D81" s="142"/>
      <c r="E81" s="142"/>
    </row>
    <row r="82" spans="1:5" s="143" customFormat="1" ht="24.75" customHeight="1">
      <c r="A82" s="142" t="s">
        <v>543</v>
      </c>
      <c r="B82" s="142"/>
      <c r="C82" s="142"/>
      <c r="D82" s="142"/>
      <c r="E82" s="142"/>
    </row>
    <row r="83" spans="1:5" s="143" customFormat="1" ht="24.75" customHeight="1">
      <c r="A83" s="142" t="s">
        <v>544</v>
      </c>
      <c r="B83" s="142"/>
      <c r="C83" s="142"/>
      <c r="D83" s="142"/>
      <c r="E83" s="142"/>
    </row>
    <row r="84" spans="1:5" s="143" customFormat="1" ht="24.75" customHeight="1">
      <c r="A84" s="142" t="s">
        <v>542</v>
      </c>
      <c r="B84" s="142"/>
      <c r="C84" s="142"/>
      <c r="D84" s="142"/>
      <c r="E84" s="142"/>
    </row>
    <row r="85" spans="1:5" s="143" customFormat="1" ht="24.75" customHeight="1">
      <c r="A85" s="142" t="s">
        <v>522</v>
      </c>
      <c r="B85" s="142"/>
      <c r="C85" s="142"/>
      <c r="D85" s="142"/>
      <c r="E85" s="142"/>
    </row>
    <row r="86" spans="1:5" s="143" customFormat="1" ht="24.75" customHeight="1">
      <c r="A86" s="142" t="s">
        <v>545</v>
      </c>
      <c r="B86" s="142"/>
      <c r="C86" s="142"/>
      <c r="D86" s="142"/>
      <c r="E86" s="142"/>
    </row>
    <row r="87" spans="1:5" s="143" customFormat="1" ht="24.75" customHeight="1">
      <c r="A87" s="142" t="s">
        <v>546</v>
      </c>
      <c r="B87" s="142"/>
      <c r="C87" s="142"/>
      <c r="D87" s="142"/>
      <c r="E87" s="142"/>
    </row>
    <row r="88" spans="1:5" s="143" customFormat="1" ht="24.75" customHeight="1">
      <c r="A88" s="142" t="s">
        <v>6</v>
      </c>
      <c r="B88" s="142"/>
      <c r="C88" s="142"/>
      <c r="D88" s="142"/>
      <c r="E88" s="142"/>
    </row>
    <row r="89" spans="1:5" s="143" customFormat="1" ht="24.75" customHeight="1">
      <c r="A89" s="142" t="s">
        <v>7</v>
      </c>
      <c r="B89" s="142"/>
      <c r="C89" s="142"/>
      <c r="D89" s="142"/>
      <c r="E89" s="142"/>
    </row>
    <row r="90" spans="1:5" s="143" customFormat="1" ht="24.75" customHeight="1">
      <c r="A90" s="142" t="s">
        <v>523</v>
      </c>
      <c r="B90" s="142"/>
      <c r="C90" s="142"/>
      <c r="D90" s="142"/>
      <c r="E90" s="150"/>
    </row>
    <row r="91" spans="1:5" s="143" customFormat="1" ht="24.75" customHeight="1">
      <c r="A91" s="142" t="s">
        <v>547</v>
      </c>
      <c r="B91" s="142"/>
      <c r="C91" s="142"/>
      <c r="D91" s="142"/>
      <c r="E91" s="142"/>
    </row>
    <row r="92" spans="1:5" s="143" customFormat="1" ht="24.75" customHeight="1">
      <c r="A92" s="142" t="s">
        <v>548</v>
      </c>
      <c r="B92" s="142"/>
      <c r="C92" s="142"/>
      <c r="D92" s="142"/>
      <c r="E92" s="142"/>
    </row>
    <row r="93" spans="1:5" s="143" customFormat="1" ht="24.75" customHeight="1">
      <c r="A93" s="142" t="s">
        <v>550</v>
      </c>
      <c r="B93" s="142"/>
      <c r="C93" s="142"/>
      <c r="D93" s="142"/>
      <c r="E93" s="142"/>
    </row>
    <row r="94" spans="1:5" s="143" customFormat="1" ht="24.75" customHeight="1">
      <c r="A94" s="142" t="s">
        <v>961</v>
      </c>
      <c r="B94" s="142"/>
      <c r="C94" s="142"/>
      <c r="D94" s="142"/>
      <c r="E94" s="142"/>
    </row>
    <row r="95" spans="1:5" s="143" customFormat="1" ht="24.75" customHeight="1">
      <c r="A95" s="142" t="s">
        <v>549</v>
      </c>
      <c r="B95" s="142"/>
      <c r="C95" s="142"/>
      <c r="D95" s="142"/>
      <c r="E95" s="142"/>
    </row>
    <row r="96" spans="1:5" s="143" customFormat="1" ht="24.75" customHeight="1">
      <c r="A96" s="142"/>
      <c r="B96" s="142"/>
      <c r="C96" s="142"/>
      <c r="D96" s="142"/>
      <c r="E96" s="142"/>
    </row>
    <row r="97" spans="1:6" s="143" customFormat="1" ht="24.75" customHeight="1">
      <c r="A97" s="267" t="s">
        <v>33</v>
      </c>
      <c r="B97" s="267"/>
      <c r="C97" s="267"/>
      <c r="D97" s="267"/>
      <c r="E97" s="267"/>
      <c r="F97" s="140"/>
    </row>
    <row r="98" spans="1:6" s="143" customFormat="1" ht="24.75" customHeight="1">
      <c r="A98" s="137"/>
      <c r="B98" s="137"/>
      <c r="C98" s="137"/>
      <c r="D98" s="137"/>
      <c r="E98" s="137"/>
      <c r="F98" s="137"/>
    </row>
    <row r="99" spans="1:6" s="143" customFormat="1" ht="24.75" customHeight="1">
      <c r="A99" s="267" t="s">
        <v>34</v>
      </c>
      <c r="B99" s="267"/>
      <c r="C99" s="267"/>
      <c r="D99" s="267"/>
      <c r="E99" s="267"/>
      <c r="F99" s="140"/>
    </row>
    <row r="100" spans="1:5" s="143" customFormat="1" ht="24.75" customHeight="1">
      <c r="A100" s="371" t="s">
        <v>863</v>
      </c>
      <c r="B100" s="371"/>
      <c r="C100" s="371"/>
      <c r="D100" s="371"/>
      <c r="E100" s="371"/>
    </row>
    <row r="101" spans="1:5" s="143" customFormat="1" ht="27" customHeight="1">
      <c r="A101" s="142"/>
      <c r="B101" s="142"/>
      <c r="C101" s="142"/>
      <c r="D101" s="142"/>
      <c r="E101" s="142"/>
    </row>
    <row r="102" spans="1:5" s="143" customFormat="1" ht="27" customHeight="1">
      <c r="A102" s="142" t="s">
        <v>524</v>
      </c>
      <c r="B102" s="142"/>
      <c r="C102" s="142"/>
      <c r="D102" s="142"/>
      <c r="E102" s="142"/>
    </row>
    <row r="103" spans="1:5" s="143" customFormat="1" ht="27" customHeight="1">
      <c r="A103" s="142" t="s">
        <v>574</v>
      </c>
      <c r="B103" s="142"/>
      <c r="C103" s="142"/>
      <c r="D103" s="142"/>
      <c r="E103" s="142"/>
    </row>
    <row r="104" spans="1:5" s="143" customFormat="1" ht="27" customHeight="1">
      <c r="A104" s="142" t="s">
        <v>551</v>
      </c>
      <c r="B104" s="142"/>
      <c r="C104" s="142"/>
      <c r="D104" s="142"/>
      <c r="E104" s="142"/>
    </row>
    <row r="105" spans="1:5" s="143" customFormat="1" ht="27" customHeight="1">
      <c r="A105" s="142" t="s">
        <v>525</v>
      </c>
      <c r="B105" s="142"/>
      <c r="C105" s="142"/>
      <c r="D105" s="142"/>
      <c r="E105" s="142"/>
    </row>
    <row r="106" spans="1:5" s="143" customFormat="1" ht="27" customHeight="1">
      <c r="A106" s="142" t="s">
        <v>595</v>
      </c>
      <c r="B106" s="142"/>
      <c r="C106" s="142"/>
      <c r="D106" s="142"/>
      <c r="E106" s="142"/>
    </row>
    <row r="107" spans="1:5" s="143" customFormat="1" ht="27" customHeight="1">
      <c r="A107" s="142" t="s">
        <v>819</v>
      </c>
      <c r="B107" s="142"/>
      <c r="C107" s="142"/>
      <c r="D107" s="142"/>
      <c r="E107" s="142"/>
    </row>
    <row r="108" spans="1:5" s="143" customFormat="1" ht="27" customHeight="1">
      <c r="A108" s="142" t="s">
        <v>911</v>
      </c>
      <c r="B108" s="142"/>
      <c r="C108" s="142"/>
      <c r="D108" s="142"/>
      <c r="E108" s="142"/>
    </row>
    <row r="109" spans="1:5" s="143" customFormat="1" ht="27" customHeight="1">
      <c r="A109" s="142"/>
      <c r="C109" s="146" t="s">
        <v>511</v>
      </c>
      <c r="D109" s="146"/>
      <c r="E109" s="146" t="s">
        <v>489</v>
      </c>
    </row>
    <row r="110" spans="1:5" s="143" customFormat="1" ht="27" customHeight="1">
      <c r="A110" s="142" t="s">
        <v>820</v>
      </c>
      <c r="B110" s="142"/>
      <c r="C110" s="36" t="s">
        <v>912</v>
      </c>
      <c r="D110" s="292"/>
      <c r="E110" s="36" t="s">
        <v>913</v>
      </c>
    </row>
    <row r="111" spans="2:5" s="143" customFormat="1" ht="27" customHeight="1">
      <c r="B111" s="281"/>
      <c r="D111" s="281"/>
      <c r="E111" s="142"/>
    </row>
    <row r="112" spans="1:5" s="143" customFormat="1" ht="27" customHeight="1">
      <c r="A112" s="145" t="s">
        <v>840</v>
      </c>
      <c r="B112" s="142"/>
      <c r="C112" s="142"/>
      <c r="D112" s="142"/>
      <c r="E112" s="142"/>
    </row>
    <row r="113" spans="1:5" s="143" customFormat="1" ht="27" customHeight="1">
      <c r="A113" s="142"/>
      <c r="B113" s="142"/>
      <c r="C113" s="144" t="s">
        <v>490</v>
      </c>
      <c r="D113" s="146" t="s">
        <v>841</v>
      </c>
      <c r="E113" s="144" t="s">
        <v>599</v>
      </c>
    </row>
    <row r="114" spans="1:5" s="143" customFormat="1" ht="27" customHeight="1">
      <c r="A114" s="142" t="s">
        <v>843</v>
      </c>
      <c r="B114" s="142"/>
      <c r="C114" s="151">
        <v>74466.79</v>
      </c>
      <c r="D114" s="151"/>
      <c r="E114" s="151">
        <v>73914.11</v>
      </c>
    </row>
    <row r="115" spans="1:5" s="143" customFormat="1" ht="27" customHeight="1">
      <c r="A115" s="142" t="s">
        <v>678</v>
      </c>
      <c r="B115" s="142"/>
      <c r="C115" s="151">
        <v>630000000</v>
      </c>
      <c r="D115" s="151"/>
      <c r="E115" s="151">
        <v>720000000</v>
      </c>
    </row>
    <row r="116" spans="1:5" s="143" customFormat="1" ht="27" customHeight="1">
      <c r="A116" s="142" t="s">
        <v>844</v>
      </c>
      <c r="B116" s="142"/>
      <c r="C116" s="273" t="s">
        <v>291</v>
      </c>
      <c r="D116" s="151"/>
      <c r="E116" s="151">
        <v>10000000</v>
      </c>
    </row>
    <row r="117" spans="1:5" s="143" customFormat="1" ht="27" customHeight="1" thickBot="1">
      <c r="A117" s="142" t="s">
        <v>860</v>
      </c>
      <c r="B117" s="142"/>
      <c r="C117" s="152">
        <f>SUM(C114:C116)</f>
        <v>630074466.79</v>
      </c>
      <c r="D117" s="151"/>
      <c r="E117" s="152">
        <f>SUM(E114:E116)</f>
        <v>730073914.11</v>
      </c>
    </row>
    <row r="118" spans="1:5" s="143" customFormat="1" ht="27" customHeight="1" thickTop="1">
      <c r="A118" s="142" t="s">
        <v>914</v>
      </c>
      <c r="B118" s="142"/>
      <c r="C118" s="147"/>
      <c r="D118" s="147"/>
      <c r="E118" s="147"/>
    </row>
    <row r="119" spans="1:5" s="143" customFormat="1" ht="27" customHeight="1">
      <c r="A119" s="142" t="s">
        <v>491</v>
      </c>
      <c r="B119" s="142"/>
      <c r="C119" s="147"/>
      <c r="D119" s="147"/>
      <c r="E119" s="147"/>
    </row>
    <row r="120" spans="1:5" s="143" customFormat="1" ht="27" customHeight="1">
      <c r="A120" s="142" t="s">
        <v>597</v>
      </c>
      <c r="B120" s="142"/>
      <c r="C120" s="147"/>
      <c r="D120" s="147"/>
      <c r="E120" s="147"/>
    </row>
    <row r="121" spans="1:5" s="143" customFormat="1" ht="27" customHeight="1">
      <c r="A121" s="142" t="s">
        <v>598</v>
      </c>
      <c r="B121" s="142"/>
      <c r="C121" s="147"/>
      <c r="D121" s="147"/>
      <c r="E121" s="147"/>
    </row>
    <row r="122" spans="1:5" s="143" customFormat="1" ht="27" customHeight="1">
      <c r="A122" s="142" t="s">
        <v>596</v>
      </c>
      <c r="B122" s="142"/>
      <c r="C122" s="147"/>
      <c r="D122" s="147"/>
      <c r="E122" s="147"/>
    </row>
    <row r="123" spans="1:5" s="143" customFormat="1" ht="27" customHeight="1">
      <c r="A123" s="142"/>
      <c r="B123" s="142"/>
      <c r="C123" s="147"/>
      <c r="D123" s="147"/>
      <c r="E123" s="147"/>
    </row>
    <row r="124" spans="1:5" s="143" customFormat="1" ht="27" customHeight="1">
      <c r="A124" s="142"/>
      <c r="B124" s="142"/>
      <c r="C124" s="147"/>
      <c r="D124" s="147"/>
      <c r="E124" s="147"/>
    </row>
    <row r="125" spans="1:6" s="143" customFormat="1" ht="27" customHeight="1">
      <c r="A125" s="267" t="s">
        <v>33</v>
      </c>
      <c r="B125" s="267"/>
      <c r="C125" s="267"/>
      <c r="D125" s="267"/>
      <c r="E125" s="267"/>
      <c r="F125" s="140"/>
    </row>
    <row r="126" spans="1:6" s="143" customFormat="1" ht="27" customHeight="1">
      <c r="A126" s="137"/>
      <c r="B126" s="137"/>
      <c r="C126" s="137"/>
      <c r="D126" s="137"/>
      <c r="E126" s="137"/>
      <c r="F126" s="137"/>
    </row>
    <row r="127" spans="1:6" s="143" customFormat="1" ht="27" customHeight="1">
      <c r="A127" s="267" t="s">
        <v>34</v>
      </c>
      <c r="B127" s="267"/>
      <c r="C127" s="267"/>
      <c r="D127" s="267"/>
      <c r="E127" s="267"/>
      <c r="F127" s="140"/>
    </row>
    <row r="128" spans="1:5" s="143" customFormat="1" ht="23.25">
      <c r="A128" s="142"/>
      <c r="B128" s="142"/>
      <c r="C128" s="147"/>
      <c r="D128" s="147"/>
      <c r="E128" s="147"/>
    </row>
  </sheetData>
  <mergeCells count="6">
    <mergeCell ref="A36:E36"/>
    <mergeCell ref="A55:E55"/>
    <mergeCell ref="A100:E100"/>
    <mergeCell ref="A1:E1"/>
    <mergeCell ref="A2:E2"/>
    <mergeCell ref="A3:E3"/>
  </mergeCells>
  <printOptions/>
  <pageMargins left="0.5905511811023623" right="0.2362204724409449" top="0.5511811023622047" bottom="0.31496062992125984" header="0.2362204724409449" footer="0.31496062992125984"/>
  <pageSetup horizontalDpi="180" verticalDpi="180" orientation="portrait" paperSize="9" r:id="rId1"/>
  <rowBreaks count="2" manualBreakCount="2">
    <brk id="67" max="255" man="1"/>
    <brk id="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2">
      <selection activeCell="B17" sqref="B17"/>
    </sheetView>
  </sheetViews>
  <sheetFormatPr defaultColWidth="9.33203125" defaultRowHeight="21.75" customHeight="1"/>
  <cols>
    <col min="1" max="1" width="40.33203125" style="34" customWidth="1"/>
    <col min="2" max="2" width="18.33203125" style="33" customWidth="1"/>
    <col min="3" max="3" width="1.0078125" style="33" customWidth="1"/>
    <col min="4" max="4" width="16.83203125" style="33" customWidth="1"/>
    <col min="5" max="5" width="1.0078125" style="33" customWidth="1"/>
    <col min="6" max="6" width="17.33203125" style="33" customWidth="1"/>
    <col min="7" max="7" width="1.0078125" style="33" customWidth="1"/>
    <col min="8" max="8" width="18.33203125" style="33" customWidth="1"/>
    <col min="9" max="9" width="3.66015625" style="34" customWidth="1"/>
    <col min="10" max="16384" width="9.33203125" style="34" customWidth="1"/>
  </cols>
  <sheetData>
    <row r="1" spans="1:8" ht="23.25" customHeight="1">
      <c r="A1" s="385" t="s">
        <v>641</v>
      </c>
      <c r="B1" s="385"/>
      <c r="C1" s="385"/>
      <c r="D1" s="385"/>
      <c r="E1" s="385"/>
      <c r="F1" s="385"/>
      <c r="G1" s="385"/>
      <c r="H1" s="385"/>
    </row>
    <row r="2" ht="23.25" customHeight="1"/>
    <row r="3" ht="23.25" customHeight="1">
      <c r="A3" s="34" t="s">
        <v>89</v>
      </c>
    </row>
    <row r="4" ht="23.25" customHeight="1">
      <c r="H4" s="35" t="s">
        <v>419</v>
      </c>
    </row>
    <row r="5" spans="2:8" ht="23.25" customHeight="1">
      <c r="B5" s="26" t="s">
        <v>842</v>
      </c>
      <c r="C5" s="35"/>
      <c r="D5" s="26" t="s">
        <v>420</v>
      </c>
      <c r="E5" s="35"/>
      <c r="F5" s="26" t="s">
        <v>421</v>
      </c>
      <c r="G5" s="35"/>
      <c r="H5" s="26" t="s">
        <v>498</v>
      </c>
    </row>
    <row r="6" spans="1:8" ht="23.25" customHeight="1">
      <c r="A6" s="104" t="s">
        <v>270</v>
      </c>
      <c r="B6" s="105"/>
      <c r="C6" s="35"/>
      <c r="D6" s="105"/>
      <c r="E6" s="35"/>
      <c r="F6" s="105"/>
      <c r="G6" s="35"/>
      <c r="H6" s="105"/>
    </row>
    <row r="7" spans="1:8" ht="23.25" customHeight="1">
      <c r="A7" s="34" t="s">
        <v>271</v>
      </c>
      <c r="B7" s="33">
        <v>1711212797.49</v>
      </c>
      <c r="D7" s="33">
        <v>99972000</v>
      </c>
      <c r="F7" s="33">
        <v>-8819040</v>
      </c>
      <c r="H7" s="33">
        <f aca="true" t="shared" si="0" ref="H7:H13">SUM(B7:F7)</f>
        <v>1802365757.49</v>
      </c>
    </row>
    <row r="8" spans="1:8" ht="23.25" customHeight="1">
      <c r="A8" s="34" t="s">
        <v>272</v>
      </c>
      <c r="B8" s="33">
        <v>621772230.79</v>
      </c>
      <c r="D8" s="33">
        <v>7456703.13</v>
      </c>
      <c r="F8" s="33">
        <v>-16693372</v>
      </c>
      <c r="H8" s="33">
        <f t="shared" si="0"/>
        <v>612535561.92</v>
      </c>
    </row>
    <row r="9" spans="1:8" ht="23.25" customHeight="1">
      <c r="A9" s="34" t="s">
        <v>274</v>
      </c>
      <c r="B9" s="33">
        <v>45197442.73</v>
      </c>
      <c r="D9" s="33">
        <v>0</v>
      </c>
      <c r="F9" s="33">
        <v>-44631152.73</v>
      </c>
      <c r="H9" s="33">
        <f t="shared" si="0"/>
        <v>566290</v>
      </c>
    </row>
    <row r="10" spans="1:8" ht="23.25" customHeight="1">
      <c r="A10" s="34" t="s">
        <v>22</v>
      </c>
      <c r="B10" s="33">
        <v>0</v>
      </c>
      <c r="D10" s="33">
        <v>22200000</v>
      </c>
      <c r="F10" s="33">
        <v>-22200000</v>
      </c>
      <c r="H10" s="33">
        <v>0</v>
      </c>
    </row>
    <row r="11" spans="1:8" ht="23.25" customHeight="1">
      <c r="A11" s="34" t="s">
        <v>275</v>
      </c>
      <c r="B11" s="33">
        <v>320398636.65</v>
      </c>
      <c r="D11" s="33">
        <v>82063642.56</v>
      </c>
      <c r="F11" s="33">
        <v>-22414742.53</v>
      </c>
      <c r="H11" s="33">
        <f t="shared" si="0"/>
        <v>380047536.67999995</v>
      </c>
    </row>
    <row r="12" spans="1:8" ht="23.25" customHeight="1">
      <c r="A12" s="34" t="s">
        <v>276</v>
      </c>
      <c r="B12" s="33">
        <v>207796588.38</v>
      </c>
      <c r="D12" s="33">
        <v>297610</v>
      </c>
      <c r="F12" s="33">
        <v>0</v>
      </c>
      <c r="H12" s="33">
        <f t="shared" si="0"/>
        <v>208094198.38</v>
      </c>
    </row>
    <row r="13" spans="1:8" ht="23.25" customHeight="1">
      <c r="A13" s="34" t="s">
        <v>277</v>
      </c>
      <c r="B13" s="33">
        <v>8020500</v>
      </c>
      <c r="D13" s="33">
        <v>80657888</v>
      </c>
      <c r="F13" s="33">
        <v>0</v>
      </c>
      <c r="H13" s="33">
        <f t="shared" si="0"/>
        <v>88678388</v>
      </c>
    </row>
    <row r="14" spans="1:8" ht="23.25" customHeight="1">
      <c r="A14" s="34" t="s">
        <v>278</v>
      </c>
      <c r="B14" s="45">
        <f>SUM(B7:B13)</f>
        <v>2914398196.04</v>
      </c>
      <c r="D14" s="45">
        <f>SUM(D7:D13)</f>
        <v>292647843.69</v>
      </c>
      <c r="F14" s="45">
        <f>SUM(F7:F13)</f>
        <v>-114758307.25999999</v>
      </c>
      <c r="H14" s="45">
        <f>SUM(H7:H13)</f>
        <v>3092287732.47</v>
      </c>
    </row>
    <row r="15" ht="23.25" customHeight="1">
      <c r="A15" s="104" t="s">
        <v>279</v>
      </c>
    </row>
    <row r="16" spans="1:8" ht="23.25" customHeight="1">
      <c r="A16" s="34" t="s">
        <v>272</v>
      </c>
      <c r="B16" s="33">
        <v>-297206652.19</v>
      </c>
      <c r="D16" s="33">
        <v>-28320232.12</v>
      </c>
      <c r="F16" s="33">
        <v>14332210.71</v>
      </c>
      <c r="H16" s="33">
        <f>SUM(B16:G16)</f>
        <v>-311194673.6</v>
      </c>
    </row>
    <row r="17" spans="1:8" ht="23.25" customHeight="1">
      <c r="A17" s="34" t="s">
        <v>274</v>
      </c>
      <c r="B17" s="33">
        <v>-43279919.59</v>
      </c>
      <c r="D17" s="33">
        <v>-1064940.99</v>
      </c>
      <c r="F17" s="33">
        <v>43778592.58</v>
      </c>
      <c r="H17" s="33">
        <f>SUM(B17:G17)</f>
        <v>-566268.0000000075</v>
      </c>
    </row>
    <row r="18" spans="1:8" ht="23.25" customHeight="1">
      <c r="A18" s="34" t="s">
        <v>275</v>
      </c>
      <c r="B18" s="33">
        <v>-253507023.21</v>
      </c>
      <c r="D18" s="33">
        <v>-32259553.7</v>
      </c>
      <c r="F18" s="33">
        <v>21207568.05</v>
      </c>
      <c r="H18" s="33">
        <f>SUM(B18:G18)</f>
        <v>-264559008.86</v>
      </c>
    </row>
    <row r="19" spans="1:8" ht="23.25" customHeight="1">
      <c r="A19" s="34" t="s">
        <v>276</v>
      </c>
      <c r="B19" s="33">
        <v>-194842389.09</v>
      </c>
      <c r="D19" s="33">
        <v>-4516119.6</v>
      </c>
      <c r="F19" s="33">
        <v>0</v>
      </c>
      <c r="H19" s="33">
        <f>SUM(B19:G19)</f>
        <v>-199358508.69</v>
      </c>
    </row>
    <row r="20" spans="1:8" ht="23.25" customHeight="1">
      <c r="A20" s="34" t="s">
        <v>280</v>
      </c>
      <c r="B20" s="45">
        <f>SUM(B16:B19)</f>
        <v>-788835984.08</v>
      </c>
      <c r="C20" s="33">
        <f aca="true" t="shared" si="1" ref="C20:H20">SUM(C16:C19)</f>
        <v>0</v>
      </c>
      <c r="D20" s="45">
        <f t="shared" si="1"/>
        <v>-66160846.410000004</v>
      </c>
      <c r="E20" s="33">
        <f t="shared" si="1"/>
        <v>0</v>
      </c>
      <c r="F20" s="45">
        <f t="shared" si="1"/>
        <v>79318371.34</v>
      </c>
      <c r="H20" s="45">
        <f t="shared" si="1"/>
        <v>-775678459.1500001</v>
      </c>
    </row>
    <row r="21" spans="1:8" ht="23.25" customHeight="1">
      <c r="A21" s="34" t="s">
        <v>281</v>
      </c>
      <c r="B21" s="33">
        <f>B14+B20</f>
        <v>2125562211.96</v>
      </c>
      <c r="C21" s="33">
        <f>C14-C20</f>
        <v>0</v>
      </c>
      <c r="D21" s="33">
        <f>D14+D20</f>
        <v>226486997.28</v>
      </c>
      <c r="E21" s="33">
        <f>E14-E20</f>
        <v>0</v>
      </c>
      <c r="F21" s="33">
        <f>F14+F20</f>
        <v>-35439935.91999999</v>
      </c>
      <c r="H21" s="33">
        <f>H14+H20</f>
        <v>2316609273.3199997</v>
      </c>
    </row>
    <row r="22" spans="1:8" ht="23.25" customHeight="1">
      <c r="A22" s="34" t="s">
        <v>282</v>
      </c>
      <c r="B22" s="33">
        <v>136149525.46</v>
      </c>
      <c r="D22" s="33">
        <v>0</v>
      </c>
      <c r="F22" s="33">
        <v>-11595514.36</v>
      </c>
      <c r="H22" s="33">
        <f>SUM(B22:G22)</f>
        <v>124554011.10000001</v>
      </c>
    </row>
    <row r="23" spans="1:8" ht="23.25" customHeight="1" thickBot="1">
      <c r="A23" s="34" t="s">
        <v>283</v>
      </c>
      <c r="B23" s="46">
        <f>SUM(B21:B22)</f>
        <v>2261711737.42</v>
      </c>
      <c r="C23" s="59">
        <f aca="true" t="shared" si="2" ref="C23:H23">SUM(C21:C22)</f>
        <v>0</v>
      </c>
      <c r="D23" s="46">
        <f t="shared" si="2"/>
        <v>226486997.28</v>
      </c>
      <c r="E23" s="59">
        <f t="shared" si="2"/>
        <v>0</v>
      </c>
      <c r="F23" s="46">
        <f t="shared" si="2"/>
        <v>-47035450.27999999</v>
      </c>
      <c r="G23" s="59"/>
      <c r="H23" s="46">
        <f t="shared" si="2"/>
        <v>2441163284.4199996</v>
      </c>
    </row>
    <row r="24" spans="1:8" ht="23.25" customHeight="1" thickTop="1">
      <c r="A24" s="34" t="s">
        <v>284</v>
      </c>
      <c r="H24" s="33">
        <v>74081360.88</v>
      </c>
    </row>
    <row r="25" ht="23.25" customHeight="1"/>
    <row r="26" spans="1:8" ht="23.25" customHeight="1">
      <c r="A26" s="34" t="s">
        <v>57</v>
      </c>
      <c r="F26" s="35" t="s">
        <v>498</v>
      </c>
      <c r="G26" s="35"/>
      <c r="H26" s="35" t="s">
        <v>423</v>
      </c>
    </row>
    <row r="27" ht="23.25" customHeight="1">
      <c r="A27" s="34" t="s">
        <v>427</v>
      </c>
    </row>
    <row r="28" spans="1:8" ht="23.25" customHeight="1">
      <c r="A28" s="34" t="s">
        <v>429</v>
      </c>
      <c r="F28" s="33">
        <v>442101901.34</v>
      </c>
      <c r="H28" s="33">
        <v>446565520.1</v>
      </c>
    </row>
    <row r="29" spans="1:8" ht="23.25" customHeight="1">
      <c r="A29" s="34" t="s">
        <v>431</v>
      </c>
      <c r="F29" s="33">
        <v>-442086365.34</v>
      </c>
      <c r="H29" s="33">
        <v>-446550428.1</v>
      </c>
    </row>
    <row r="30" spans="1:8" ht="23.25" customHeight="1" thickBot="1">
      <c r="A30" s="34" t="s">
        <v>430</v>
      </c>
      <c r="F30" s="46">
        <f>SUM(F28:F29)</f>
        <v>15536</v>
      </c>
      <c r="H30" s="46">
        <f>SUM(H28:H29)</f>
        <v>15092</v>
      </c>
    </row>
    <row r="31" spans="1:8" ht="23.25" customHeight="1" thickTop="1">
      <c r="A31" s="34" t="s">
        <v>428</v>
      </c>
      <c r="F31" s="250" t="s">
        <v>917</v>
      </c>
      <c r="G31" s="100"/>
      <c r="H31" s="250" t="s">
        <v>918</v>
      </c>
    </row>
    <row r="32" ht="23.25" customHeight="1"/>
    <row r="33" spans="1:8" ht="23.25" customHeight="1">
      <c r="A33" s="387" t="s">
        <v>33</v>
      </c>
      <c r="B33" s="387"/>
      <c r="C33" s="387"/>
      <c r="D33" s="387"/>
      <c r="E33" s="387"/>
      <c r="F33" s="387"/>
      <c r="G33" s="387"/>
      <c r="H33" s="387"/>
    </row>
    <row r="34" spans="1:8" ht="23.25" customHeight="1">
      <c r="A34" s="104"/>
      <c r="B34" s="106"/>
      <c r="C34" s="106"/>
      <c r="D34" s="106"/>
      <c r="E34" s="106"/>
      <c r="F34" s="106"/>
      <c r="G34" s="106"/>
      <c r="H34" s="106"/>
    </row>
    <row r="35" spans="1:8" ht="23.25" customHeight="1">
      <c r="A35" s="387" t="s">
        <v>432</v>
      </c>
      <c r="B35" s="387"/>
      <c r="C35" s="387"/>
      <c r="D35" s="387"/>
      <c r="E35" s="387"/>
      <c r="F35" s="387"/>
      <c r="G35" s="387"/>
      <c r="H35" s="387"/>
    </row>
  </sheetData>
  <mergeCells count="3">
    <mergeCell ref="A33:H33"/>
    <mergeCell ref="A35:H35"/>
    <mergeCell ref="A1:H1"/>
  </mergeCells>
  <printOptions/>
  <pageMargins left="0.5511811023622047" right="0.2362204724409449" top="0.5" bottom="0.37" header="0.24" footer="0.2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D3">
      <selection activeCell="D7" sqref="D7"/>
    </sheetView>
  </sheetViews>
  <sheetFormatPr defaultColWidth="9.33203125" defaultRowHeight="21"/>
  <cols>
    <col min="1" max="1" width="29.16015625" style="34" customWidth="1"/>
    <col min="2" max="2" width="9.66015625" style="34" customWidth="1"/>
    <col min="3" max="3" width="14" style="34" customWidth="1"/>
    <col min="4" max="4" width="19.66015625" style="34" customWidth="1"/>
    <col min="5" max="5" width="20.5" style="33" customWidth="1"/>
    <col min="6" max="6" width="21.16015625" style="33" customWidth="1"/>
    <col min="7" max="7" width="21.33203125" style="33" customWidth="1"/>
    <col min="8" max="8" width="21.5" style="33" customWidth="1"/>
    <col min="9" max="9" width="11.5" style="34" customWidth="1"/>
    <col min="10" max="16384" width="9.33203125" style="34" customWidth="1"/>
  </cols>
  <sheetData>
    <row r="1" spans="1:8" ht="27.75" customHeight="1">
      <c r="A1" s="385" t="s">
        <v>642</v>
      </c>
      <c r="B1" s="385"/>
      <c r="C1" s="385"/>
      <c r="D1" s="385"/>
      <c r="E1" s="385"/>
      <c r="F1" s="385"/>
      <c r="G1" s="385"/>
      <c r="H1" s="385"/>
    </row>
    <row r="2" ht="27.75" customHeight="1"/>
    <row r="3" ht="27.75" customHeight="1">
      <c r="A3" s="34" t="s">
        <v>656</v>
      </c>
    </row>
    <row r="4" ht="27.75" customHeight="1">
      <c r="H4" s="33" t="s">
        <v>358</v>
      </c>
    </row>
    <row r="5" spans="1:8" s="47" customFormat="1" ht="27.75" customHeight="1">
      <c r="A5" s="401" t="s">
        <v>710</v>
      </c>
      <c r="B5" s="31" t="s">
        <v>657</v>
      </c>
      <c r="C5" s="31" t="s">
        <v>660</v>
      </c>
      <c r="D5" s="401" t="s">
        <v>932</v>
      </c>
      <c r="E5" s="375" t="s">
        <v>662</v>
      </c>
      <c r="F5" s="375"/>
      <c r="G5" s="375" t="s">
        <v>663</v>
      </c>
      <c r="H5" s="375"/>
    </row>
    <row r="6" spans="1:8" s="47" customFormat="1" ht="27.75" customHeight="1">
      <c r="A6" s="391"/>
      <c r="B6" s="39" t="s">
        <v>659</v>
      </c>
      <c r="C6" s="39" t="s">
        <v>661</v>
      </c>
      <c r="D6" s="391"/>
      <c r="E6" s="49" t="s">
        <v>498</v>
      </c>
      <c r="F6" s="49" t="s">
        <v>842</v>
      </c>
      <c r="G6" s="49" t="s">
        <v>498</v>
      </c>
      <c r="H6" s="49" t="s">
        <v>842</v>
      </c>
    </row>
    <row r="7" spans="1:8" ht="27.75" customHeight="1">
      <c r="A7" s="40" t="s">
        <v>422</v>
      </c>
      <c r="B7" s="38">
        <v>6</v>
      </c>
      <c r="C7" s="38" t="s">
        <v>13</v>
      </c>
      <c r="D7" s="41">
        <v>47406000</v>
      </c>
      <c r="E7" s="41">
        <v>25538396.03</v>
      </c>
      <c r="F7" s="41">
        <v>27009897.4</v>
      </c>
      <c r="G7" s="41">
        <v>30839800</v>
      </c>
      <c r="H7" s="41">
        <v>32355440</v>
      </c>
    </row>
    <row r="8" spans="1:8" ht="27.75" customHeight="1">
      <c r="A8" s="40" t="s">
        <v>664</v>
      </c>
      <c r="B8" s="38">
        <v>9</v>
      </c>
      <c r="C8" s="38" t="s">
        <v>667</v>
      </c>
      <c r="D8" s="41">
        <v>42558000</v>
      </c>
      <c r="E8" s="41">
        <v>24578997.86</v>
      </c>
      <c r="F8" s="41">
        <v>26409814.05</v>
      </c>
      <c r="G8" s="41">
        <v>7619354.28</v>
      </c>
      <c r="H8" s="41">
        <v>7819759.46</v>
      </c>
    </row>
    <row r="9" spans="1:8" ht="27.75" customHeight="1">
      <c r="A9" s="40" t="s">
        <v>665</v>
      </c>
      <c r="B9" s="38">
        <v>9</v>
      </c>
      <c r="C9" s="38" t="s">
        <v>668</v>
      </c>
      <c r="D9" s="41">
        <v>114610253</v>
      </c>
      <c r="E9" s="41">
        <v>74436617.21</v>
      </c>
      <c r="F9" s="41">
        <v>82729814.01</v>
      </c>
      <c r="G9" s="41">
        <v>7216373.28</v>
      </c>
      <c r="H9" s="41">
        <v>8949004.9</v>
      </c>
    </row>
    <row r="10" spans="1:8" ht="27.75" customHeight="1" thickBot="1">
      <c r="A10" s="25" t="s">
        <v>869</v>
      </c>
      <c r="B10" s="103">
        <f>SUM(B7:B9)</f>
        <v>24</v>
      </c>
      <c r="C10" s="103"/>
      <c r="D10" s="43">
        <f>SUM(D7:D9)</f>
        <v>204574253</v>
      </c>
      <c r="E10" s="43">
        <f>SUM(E7:E9)</f>
        <v>124554011.1</v>
      </c>
      <c r="F10" s="43">
        <f>SUM(F7:F9)</f>
        <v>136149525.46</v>
      </c>
      <c r="G10" s="43">
        <f>SUM(G7:G9)</f>
        <v>45675527.56</v>
      </c>
      <c r="H10" s="43">
        <f>SUM(H7:H9)</f>
        <v>49124204.36</v>
      </c>
    </row>
    <row r="11" ht="27.75" customHeight="1" thickTop="1">
      <c r="D11" s="33"/>
    </row>
    <row r="17" spans="1:8" ht="22.5" customHeight="1">
      <c r="A17" s="387" t="s">
        <v>33</v>
      </c>
      <c r="B17" s="387"/>
      <c r="C17" s="387"/>
      <c r="D17" s="387"/>
      <c r="E17" s="387"/>
      <c r="F17" s="387"/>
      <c r="G17" s="387"/>
      <c r="H17" s="387"/>
    </row>
    <row r="18" spans="1:8" ht="22.5" customHeight="1">
      <c r="A18" s="104"/>
      <c r="B18" s="106"/>
      <c r="C18" s="106"/>
      <c r="D18" s="106"/>
      <c r="E18" s="106"/>
      <c r="F18" s="106"/>
      <c r="G18" s="106"/>
      <c r="H18" s="106"/>
    </row>
    <row r="19" spans="1:8" ht="22.5" customHeight="1">
      <c r="A19" s="387" t="s">
        <v>432</v>
      </c>
      <c r="B19" s="387"/>
      <c r="C19" s="387"/>
      <c r="D19" s="387"/>
      <c r="E19" s="387"/>
      <c r="F19" s="387"/>
      <c r="G19" s="387"/>
      <c r="H19" s="387"/>
    </row>
  </sheetData>
  <mergeCells count="7">
    <mergeCell ref="A19:H19"/>
    <mergeCell ref="G5:H5"/>
    <mergeCell ref="E5:F5"/>
    <mergeCell ref="A1:H1"/>
    <mergeCell ref="A17:H17"/>
    <mergeCell ref="A5:A6"/>
    <mergeCell ref="D5:D6"/>
  </mergeCells>
  <printOptions/>
  <pageMargins left="0.66" right="0.2362204724409449" top="0.6692913385826772" bottom="0.6692913385826772" header="0.3937007874015748" footer="0.5118110236220472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55">
      <selection activeCell="A66" sqref="A66"/>
    </sheetView>
  </sheetViews>
  <sheetFormatPr defaultColWidth="9.33203125" defaultRowHeight="22.5" customHeight="1"/>
  <cols>
    <col min="1" max="1" width="53.66015625" style="149" customWidth="1"/>
    <col min="2" max="2" width="10.5" style="149" customWidth="1"/>
    <col min="3" max="3" width="18.16015625" style="149" customWidth="1"/>
    <col min="4" max="4" width="6.5" style="149" customWidth="1"/>
    <col min="5" max="5" width="20.33203125" style="149" customWidth="1"/>
    <col min="6" max="6" width="7.66015625" style="149" customWidth="1"/>
    <col min="7" max="16384" width="9.33203125" style="149" customWidth="1"/>
  </cols>
  <sheetData>
    <row r="1" spans="1:6" s="143" customFormat="1" ht="25.5" customHeight="1">
      <c r="A1" s="371" t="s">
        <v>643</v>
      </c>
      <c r="B1" s="371"/>
      <c r="C1" s="371"/>
      <c r="D1" s="371"/>
      <c r="E1" s="371"/>
      <c r="F1" s="144"/>
    </row>
    <row r="2" spans="1:6" s="143" customFormat="1" ht="25.5" customHeight="1">
      <c r="A2" s="142"/>
      <c r="B2" s="142"/>
      <c r="C2" s="147"/>
      <c r="D2" s="147"/>
      <c r="E2" s="147"/>
      <c r="F2" s="147"/>
    </row>
    <row r="3" spans="1:6" s="143" customFormat="1" ht="25.5" customHeight="1">
      <c r="A3" s="145" t="s">
        <v>90</v>
      </c>
      <c r="B3" s="142"/>
      <c r="C3" s="147"/>
      <c r="D3" s="147"/>
      <c r="E3" s="147"/>
      <c r="F3" s="147"/>
    </row>
    <row r="4" spans="1:6" s="143" customFormat="1" ht="25.5" customHeight="1">
      <c r="A4" s="142"/>
      <c r="B4" s="142"/>
      <c r="C4" s="144" t="s">
        <v>490</v>
      </c>
      <c r="D4" s="146" t="s">
        <v>841</v>
      </c>
      <c r="E4" s="144" t="s">
        <v>599</v>
      </c>
      <c r="F4" s="147"/>
    </row>
    <row r="5" spans="1:6" s="143" customFormat="1" ht="25.5" customHeight="1">
      <c r="A5" s="142" t="s">
        <v>433</v>
      </c>
      <c r="B5" s="142"/>
      <c r="C5" s="236">
        <v>69828000</v>
      </c>
      <c r="D5" s="147"/>
      <c r="E5" s="238">
        <v>69828000</v>
      </c>
      <c r="F5" s="147"/>
    </row>
    <row r="6" spans="1:6" s="143" customFormat="1" ht="25.5" customHeight="1">
      <c r="A6" s="142" t="s">
        <v>434</v>
      </c>
      <c r="B6" s="142"/>
      <c r="C6" s="236">
        <v>-15870000</v>
      </c>
      <c r="D6" s="147"/>
      <c r="E6" s="52">
        <v>0</v>
      </c>
      <c r="F6" s="147"/>
    </row>
    <row r="7" spans="1:6" s="143" customFormat="1" ht="25.5" customHeight="1" thickBot="1">
      <c r="A7" s="142" t="s">
        <v>435</v>
      </c>
      <c r="B7" s="142"/>
      <c r="C7" s="237">
        <f>SUM(C5:C6)</f>
        <v>53958000</v>
      </c>
      <c r="D7" s="147"/>
      <c r="E7" s="237">
        <f>SUM(E5:E6)</f>
        <v>69828000</v>
      </c>
      <c r="F7" s="147"/>
    </row>
    <row r="8" spans="1:6" s="143" customFormat="1" ht="25.5" customHeight="1" thickTop="1">
      <c r="A8" s="142" t="s">
        <v>573</v>
      </c>
      <c r="B8" s="142"/>
      <c r="C8" s="147"/>
      <c r="D8" s="147"/>
      <c r="E8" s="147"/>
      <c r="F8" s="147"/>
    </row>
    <row r="9" spans="1:6" s="143" customFormat="1" ht="25.5" customHeight="1">
      <c r="A9" s="142" t="s">
        <v>298</v>
      </c>
      <c r="B9" s="142"/>
      <c r="C9" s="147"/>
      <c r="D9" s="147"/>
      <c r="E9" s="147"/>
      <c r="F9" s="147"/>
    </row>
    <row r="10" spans="1:6" s="143" customFormat="1" ht="25.5" customHeight="1">
      <c r="A10" s="142" t="s">
        <v>849</v>
      </c>
      <c r="B10" s="142"/>
      <c r="C10" s="147"/>
      <c r="D10" s="147"/>
      <c r="E10" s="147"/>
      <c r="F10" s="147"/>
    </row>
    <row r="11" spans="1:6" s="143" customFormat="1" ht="25.5" customHeight="1">
      <c r="A11" s="142" t="s">
        <v>299</v>
      </c>
      <c r="B11" s="142"/>
      <c r="C11" s="147"/>
      <c r="D11" s="147"/>
      <c r="E11" s="147"/>
      <c r="F11" s="147"/>
    </row>
    <row r="12" spans="1:6" s="143" customFormat="1" ht="25.5" customHeight="1">
      <c r="A12" s="142" t="s">
        <v>300</v>
      </c>
      <c r="B12" s="142"/>
      <c r="C12" s="147"/>
      <c r="D12" s="147"/>
      <c r="E12" s="147"/>
      <c r="F12" s="147"/>
    </row>
    <row r="13" spans="1:6" s="143" customFormat="1" ht="25.5" customHeight="1">
      <c r="A13" s="142" t="s">
        <v>286</v>
      </c>
      <c r="B13" s="142"/>
      <c r="C13" s="147"/>
      <c r="D13" s="147"/>
      <c r="E13" s="147"/>
      <c r="F13" s="147"/>
    </row>
    <row r="14" spans="1:6" s="143" customFormat="1" ht="25.5" customHeight="1">
      <c r="A14" s="142" t="s">
        <v>285</v>
      </c>
      <c r="B14" s="142"/>
      <c r="C14" s="147"/>
      <c r="D14" s="147"/>
      <c r="E14" s="147"/>
      <c r="F14" s="147"/>
    </row>
    <row r="15" spans="1:6" s="143" customFormat="1" ht="25.5" customHeight="1">
      <c r="A15" s="142"/>
      <c r="B15" s="142"/>
      <c r="C15" s="147"/>
      <c r="D15" s="147"/>
      <c r="E15" s="147"/>
      <c r="F15" s="147"/>
    </row>
    <row r="16" spans="1:6" s="143" customFormat="1" ht="25.5" customHeight="1">
      <c r="A16" s="145" t="s">
        <v>91</v>
      </c>
      <c r="B16" s="142"/>
      <c r="C16" s="147"/>
      <c r="D16" s="147"/>
      <c r="E16" s="147"/>
      <c r="F16" s="147"/>
    </row>
    <row r="17" spans="1:6" s="143" customFormat="1" ht="25.5" customHeight="1">
      <c r="A17" s="150" t="s">
        <v>850</v>
      </c>
      <c r="B17" s="150"/>
      <c r="C17" s="150"/>
      <c r="D17" s="150"/>
      <c r="E17" s="150"/>
      <c r="F17" s="147"/>
    </row>
    <row r="18" spans="1:6" s="143" customFormat="1" ht="25.5" customHeight="1">
      <c r="A18" s="150" t="s">
        <v>851</v>
      </c>
      <c r="B18" s="150"/>
      <c r="C18" s="150"/>
      <c r="D18" s="150"/>
      <c r="E18" s="150"/>
      <c r="F18" s="147"/>
    </row>
    <row r="19" spans="1:6" s="143" customFormat="1" ht="25.5" customHeight="1">
      <c r="A19" s="150" t="s">
        <v>852</v>
      </c>
      <c r="B19" s="150"/>
      <c r="C19" s="150"/>
      <c r="D19" s="150"/>
      <c r="E19" s="150"/>
      <c r="F19" s="147"/>
    </row>
    <row r="20" spans="1:6" s="143" customFormat="1" ht="25.5" customHeight="1">
      <c r="A20" s="150" t="s">
        <v>853</v>
      </c>
      <c r="B20" s="150"/>
      <c r="C20" s="150"/>
      <c r="D20" s="150"/>
      <c r="E20" s="150"/>
      <c r="F20" s="147"/>
    </row>
    <row r="21" spans="1:6" s="143" customFormat="1" ht="25.5" customHeight="1">
      <c r="A21" s="150" t="s">
        <v>854</v>
      </c>
      <c r="B21" s="150"/>
      <c r="C21" s="150"/>
      <c r="D21" s="150"/>
      <c r="E21" s="150"/>
      <c r="F21" s="147"/>
    </row>
    <row r="22" spans="1:6" s="143" customFormat="1" ht="25.5" customHeight="1">
      <c r="A22" s="142" t="s">
        <v>855</v>
      </c>
      <c r="B22" s="142"/>
      <c r="C22" s="147"/>
      <c r="D22" s="147"/>
      <c r="E22" s="147"/>
      <c r="F22" s="147"/>
    </row>
    <row r="23" spans="1:6" s="143" customFormat="1" ht="25.5" customHeight="1">
      <c r="A23" s="142" t="s">
        <v>856</v>
      </c>
      <c r="B23" s="142"/>
      <c r="C23" s="147"/>
      <c r="D23" s="147"/>
      <c r="E23" s="147"/>
      <c r="F23" s="147"/>
    </row>
    <row r="24" spans="1:6" s="143" customFormat="1" ht="25.5" customHeight="1">
      <c r="A24" s="142" t="s">
        <v>857</v>
      </c>
      <c r="B24" s="142"/>
      <c r="C24" s="147"/>
      <c r="D24" s="147"/>
      <c r="E24" s="147"/>
      <c r="F24" s="147"/>
    </row>
    <row r="25" spans="1:6" s="143" customFormat="1" ht="25.5" customHeight="1">
      <c r="A25" s="142" t="s">
        <v>858</v>
      </c>
      <c r="B25" s="142"/>
      <c r="C25" s="147"/>
      <c r="D25" s="147"/>
      <c r="E25" s="147"/>
      <c r="F25" s="147"/>
    </row>
    <row r="26" spans="1:6" s="143" customFormat="1" ht="25.5" customHeight="1">
      <c r="A26" s="142" t="s">
        <v>859</v>
      </c>
      <c r="B26" s="142"/>
      <c r="C26" s="147"/>
      <c r="D26" s="147"/>
      <c r="E26" s="147"/>
      <c r="F26" s="147"/>
    </row>
    <row r="27" spans="1:6" s="143" customFormat="1" ht="25.5" customHeight="1">
      <c r="A27" s="142" t="s">
        <v>606</v>
      </c>
      <c r="B27" s="142"/>
      <c r="C27" s="147"/>
      <c r="D27" s="147"/>
      <c r="E27" s="147"/>
      <c r="F27" s="147"/>
    </row>
    <row r="28" spans="1:6" s="143" customFormat="1" ht="25.5" customHeight="1">
      <c r="A28" s="142"/>
      <c r="B28" s="142"/>
      <c r="C28" s="147"/>
      <c r="D28" s="147"/>
      <c r="E28" s="147"/>
      <c r="F28" s="147"/>
    </row>
    <row r="29" spans="1:6" s="143" customFormat="1" ht="25.5" customHeight="1">
      <c r="A29" s="142"/>
      <c r="B29" s="142"/>
      <c r="C29" s="147"/>
      <c r="D29" s="147"/>
      <c r="E29" s="147"/>
      <c r="F29" s="147"/>
    </row>
    <row r="30" spans="1:6" s="143" customFormat="1" ht="25.5" customHeight="1">
      <c r="A30" s="402" t="s">
        <v>33</v>
      </c>
      <c r="B30" s="402"/>
      <c r="C30" s="402"/>
      <c r="D30" s="402"/>
      <c r="E30" s="402"/>
      <c r="F30" s="140"/>
    </row>
    <row r="31" spans="1:6" s="143" customFormat="1" ht="25.5" customHeight="1">
      <c r="A31" s="137"/>
      <c r="B31" s="137"/>
      <c r="C31" s="137"/>
      <c r="D31" s="137"/>
      <c r="E31" s="137"/>
      <c r="F31" s="137"/>
    </row>
    <row r="32" spans="1:6" s="143" customFormat="1" ht="25.5" customHeight="1">
      <c r="A32" s="402" t="s">
        <v>34</v>
      </c>
      <c r="B32" s="402"/>
      <c r="C32" s="402"/>
      <c r="D32" s="402"/>
      <c r="E32" s="402"/>
      <c r="F32" s="140"/>
    </row>
    <row r="33" spans="1:6" s="143" customFormat="1" ht="22.5" customHeight="1">
      <c r="A33" s="371" t="s">
        <v>644</v>
      </c>
      <c r="B33" s="371"/>
      <c r="C33" s="371"/>
      <c r="D33" s="371"/>
      <c r="E33" s="371"/>
      <c r="F33" s="144"/>
    </row>
    <row r="34" spans="1:6" s="143" customFormat="1" ht="22.5" customHeight="1">
      <c r="A34" s="142"/>
      <c r="B34" s="142"/>
      <c r="C34" s="147"/>
      <c r="D34" s="147"/>
      <c r="E34" s="147"/>
      <c r="F34" s="147"/>
    </row>
    <row r="35" spans="1:6" s="143" customFormat="1" ht="22.5" customHeight="1">
      <c r="A35" s="145" t="s">
        <v>92</v>
      </c>
      <c r="B35" s="142"/>
      <c r="C35" s="147"/>
      <c r="D35" s="147"/>
      <c r="E35" s="147"/>
      <c r="F35" s="147"/>
    </row>
    <row r="36" spans="1:6" s="143" customFormat="1" ht="22.5" customHeight="1">
      <c r="A36" s="142" t="s">
        <v>364</v>
      </c>
      <c r="B36" s="142"/>
      <c r="C36" s="147"/>
      <c r="D36" s="147"/>
      <c r="E36" s="147"/>
      <c r="F36" s="147"/>
    </row>
    <row r="37" spans="1:6" s="143" customFormat="1" ht="22.5" customHeight="1">
      <c r="A37" s="142" t="s">
        <v>365</v>
      </c>
      <c r="B37" s="142"/>
      <c r="C37" s="147"/>
      <c r="D37" s="147"/>
      <c r="E37" s="147"/>
      <c r="F37" s="147"/>
    </row>
    <row r="38" spans="1:6" s="143" customFormat="1" ht="22.5" customHeight="1">
      <c r="A38" s="142" t="s">
        <v>503</v>
      </c>
      <c r="B38" s="142"/>
      <c r="C38" s="147"/>
      <c r="D38" s="147"/>
      <c r="E38" s="147"/>
      <c r="F38" s="147"/>
    </row>
    <row r="39" spans="1:6" s="143" customFormat="1" ht="22.5" customHeight="1">
      <c r="A39" s="142" t="s">
        <v>366</v>
      </c>
      <c r="B39" s="142"/>
      <c r="C39" s="147"/>
      <c r="D39" s="147"/>
      <c r="E39" s="147"/>
      <c r="F39" s="147"/>
    </row>
    <row r="40" spans="1:6" s="143" customFormat="1" ht="22.5" customHeight="1">
      <c r="A40" s="142" t="s">
        <v>369</v>
      </c>
      <c r="B40" s="142"/>
      <c r="C40" s="147"/>
      <c r="D40" s="147"/>
      <c r="E40" s="147"/>
      <c r="F40" s="147"/>
    </row>
    <row r="41" spans="1:6" s="143" customFormat="1" ht="22.5" customHeight="1">
      <c r="A41" s="142" t="s">
        <v>367</v>
      </c>
      <c r="B41" s="142"/>
      <c r="C41" s="147"/>
      <c r="D41" s="147"/>
      <c r="E41" s="147"/>
      <c r="F41" s="147"/>
    </row>
    <row r="42" spans="1:6" s="143" customFormat="1" ht="22.5" customHeight="1">
      <c r="A42" s="142" t="s">
        <v>368</v>
      </c>
      <c r="B42" s="142"/>
      <c r="C42" s="147"/>
      <c r="D42" s="147"/>
      <c r="E42" s="147"/>
      <c r="F42" s="147"/>
    </row>
    <row r="43" spans="1:6" s="143" customFormat="1" ht="22.5" customHeight="1">
      <c r="A43" s="142"/>
      <c r="B43" s="142"/>
      <c r="C43" s="147"/>
      <c r="D43" s="147"/>
      <c r="E43" s="147"/>
      <c r="F43" s="147"/>
    </row>
    <row r="44" spans="1:6" s="143" customFormat="1" ht="22.5" customHeight="1">
      <c r="A44" s="145" t="s">
        <v>93</v>
      </c>
      <c r="B44" s="142"/>
      <c r="C44" s="147"/>
      <c r="D44" s="147"/>
      <c r="E44" s="147"/>
      <c r="F44" s="147"/>
    </row>
    <row r="45" spans="1:6" s="143" customFormat="1" ht="22.5" customHeight="1">
      <c r="A45" s="150" t="s">
        <v>607</v>
      </c>
      <c r="B45" s="150"/>
      <c r="C45" s="150"/>
      <c r="D45" s="150"/>
      <c r="E45" s="150"/>
      <c r="F45" s="150"/>
    </row>
    <row r="46" spans="1:6" s="143" customFormat="1" ht="22.5" customHeight="1">
      <c r="A46" s="142" t="s">
        <v>608</v>
      </c>
      <c r="B46" s="142"/>
      <c r="C46" s="147"/>
      <c r="D46" s="147"/>
      <c r="E46" s="147"/>
      <c r="F46" s="147"/>
    </row>
    <row r="47" spans="1:6" s="143" customFormat="1" ht="22.5" customHeight="1">
      <c r="A47" s="142" t="s">
        <v>609</v>
      </c>
      <c r="B47" s="142"/>
      <c r="C47" s="147"/>
      <c r="D47" s="147"/>
      <c r="E47" s="147"/>
      <c r="F47" s="147"/>
    </row>
    <row r="48" spans="1:6" s="143" customFormat="1" ht="22.5" customHeight="1">
      <c r="A48" s="142"/>
      <c r="B48" s="142"/>
      <c r="C48" s="147"/>
      <c r="D48" s="147"/>
      <c r="E48" s="147"/>
      <c r="F48" s="147"/>
    </row>
    <row r="49" spans="1:6" s="143" customFormat="1" ht="22.5" customHeight="1">
      <c r="A49" s="145" t="s">
        <v>94</v>
      </c>
      <c r="B49" s="142"/>
      <c r="C49" s="147"/>
      <c r="D49" s="147"/>
      <c r="F49" s="147"/>
    </row>
    <row r="50" spans="1:6" s="143" customFormat="1" ht="22.5" customHeight="1">
      <c r="A50" s="150" t="s">
        <v>919</v>
      </c>
      <c r="B50" s="150"/>
      <c r="C50" s="150"/>
      <c r="D50" s="150"/>
      <c r="E50" s="150"/>
      <c r="F50" s="150"/>
    </row>
    <row r="51" spans="1:6" s="143" customFormat="1" ht="22.5" customHeight="1">
      <c r="A51" s="142" t="s">
        <v>921</v>
      </c>
      <c r="B51" s="142"/>
      <c r="C51" s="147"/>
      <c r="D51" s="147"/>
      <c r="E51" s="147"/>
      <c r="F51" s="147"/>
    </row>
    <row r="52" spans="1:6" s="143" customFormat="1" ht="22.5" customHeight="1">
      <c r="A52" s="142" t="s">
        <v>920</v>
      </c>
      <c r="B52" s="142"/>
      <c r="C52" s="147"/>
      <c r="D52" s="147"/>
      <c r="E52" s="147"/>
      <c r="F52" s="147"/>
    </row>
    <row r="53" spans="1:6" s="143" customFormat="1" ht="22.5" customHeight="1">
      <c r="A53" s="142"/>
      <c r="B53" s="142"/>
      <c r="C53" s="147"/>
      <c r="D53" s="147"/>
      <c r="E53" s="147"/>
      <c r="F53" s="147"/>
    </row>
    <row r="54" spans="1:6" s="143" customFormat="1" ht="22.5" customHeight="1">
      <c r="A54" s="145" t="s">
        <v>409</v>
      </c>
      <c r="B54" s="142"/>
      <c r="C54" s="147"/>
      <c r="D54" s="147"/>
      <c r="F54" s="147"/>
    </row>
    <row r="55" spans="1:6" s="143" customFormat="1" ht="22.5" customHeight="1">
      <c r="A55" s="150" t="s">
        <v>822</v>
      </c>
      <c r="B55" s="142"/>
      <c r="C55" s="147"/>
      <c r="D55" s="147"/>
      <c r="E55" s="147"/>
      <c r="F55" s="147"/>
    </row>
    <row r="56" spans="1:6" s="143" customFormat="1" ht="22.5" customHeight="1">
      <c r="A56" s="142" t="s">
        <v>821</v>
      </c>
      <c r="B56" s="142"/>
      <c r="C56" s="147"/>
      <c r="D56" s="147"/>
      <c r="E56" s="147"/>
      <c r="F56" s="147"/>
    </row>
    <row r="57" spans="1:6" s="143" customFormat="1" ht="22.5" customHeight="1">
      <c r="A57" s="142" t="s">
        <v>833</v>
      </c>
      <c r="B57" s="142"/>
      <c r="C57" s="147"/>
      <c r="D57" s="147"/>
      <c r="E57" s="147"/>
      <c r="F57" s="147"/>
    </row>
    <row r="58" spans="1:6" s="143" customFormat="1" ht="22.5" customHeight="1">
      <c r="A58" s="142" t="s">
        <v>589</v>
      </c>
      <c r="B58" s="142"/>
      <c r="C58" s="147"/>
      <c r="D58" s="147"/>
      <c r="E58" s="147"/>
      <c r="F58" s="147"/>
    </row>
    <row r="59" spans="1:6" s="143" customFormat="1" ht="22.5" customHeight="1">
      <c r="A59" s="142" t="s">
        <v>588</v>
      </c>
      <c r="B59" s="142"/>
      <c r="C59" s="147"/>
      <c r="D59" s="147"/>
      <c r="F59" s="147"/>
    </row>
    <row r="60" spans="1:6" s="143" customFormat="1" ht="22.5" customHeight="1">
      <c r="A60" s="142" t="s">
        <v>460</v>
      </c>
      <c r="B60" s="142"/>
      <c r="C60" s="147"/>
      <c r="D60" s="147"/>
      <c r="E60" s="147"/>
      <c r="F60" s="147"/>
    </row>
    <row r="61" spans="1:6" s="143" customFormat="1" ht="22.5" customHeight="1">
      <c r="A61" s="142" t="s">
        <v>901</v>
      </c>
      <c r="B61" s="142"/>
      <c r="C61" s="147"/>
      <c r="D61" s="147"/>
      <c r="E61" s="147"/>
      <c r="F61" s="147"/>
    </row>
    <row r="62" spans="1:6" s="143" customFormat="1" ht="22.5" customHeight="1">
      <c r="A62" s="142" t="s">
        <v>823</v>
      </c>
      <c r="B62" s="142"/>
      <c r="C62" s="147"/>
      <c r="D62" s="147"/>
      <c r="E62" s="147"/>
      <c r="F62" s="147"/>
    </row>
    <row r="63" spans="1:6" s="143" customFormat="1" ht="22.5" customHeight="1">
      <c r="A63" s="142" t="s">
        <v>410</v>
      </c>
      <c r="B63" s="142"/>
      <c r="C63" s="147"/>
      <c r="D63" s="147"/>
      <c r="E63" s="147"/>
      <c r="F63" s="147"/>
    </row>
    <row r="64" spans="1:6" s="143" customFormat="1" ht="22.5" customHeight="1">
      <c r="A64" s="142" t="s">
        <v>504</v>
      </c>
      <c r="B64" s="142"/>
      <c r="C64" s="147"/>
      <c r="D64" s="147"/>
      <c r="E64" s="147"/>
      <c r="F64" s="147"/>
    </row>
    <row r="65" spans="1:6" s="143" customFormat="1" ht="12.75" customHeight="1">
      <c r="A65" s="142"/>
      <c r="B65" s="142"/>
      <c r="C65" s="147"/>
      <c r="D65" s="147"/>
      <c r="E65" s="147"/>
      <c r="F65" s="147"/>
    </row>
    <row r="66" spans="1:6" s="143" customFormat="1" ht="12.75" customHeight="1">
      <c r="A66" s="142"/>
      <c r="B66" s="142"/>
      <c r="C66" s="147"/>
      <c r="D66" s="147"/>
      <c r="E66" s="147"/>
      <c r="F66" s="147"/>
    </row>
    <row r="67" spans="1:6" s="143" customFormat="1" ht="22.5" customHeight="1">
      <c r="A67" s="267" t="s">
        <v>33</v>
      </c>
      <c r="B67" s="267"/>
      <c r="C67" s="267"/>
      <c r="D67" s="267"/>
      <c r="E67" s="267"/>
      <c r="F67" s="140"/>
    </row>
    <row r="68" spans="1:6" s="143" customFormat="1" ht="22.5" customHeight="1">
      <c r="A68" s="137"/>
      <c r="B68" s="137"/>
      <c r="C68" s="137"/>
      <c r="D68" s="137"/>
      <c r="E68" s="137"/>
      <c r="F68" s="137"/>
    </row>
    <row r="69" spans="1:6" s="143" customFormat="1" ht="22.5" customHeight="1">
      <c r="A69" s="267" t="s">
        <v>34</v>
      </c>
      <c r="B69" s="267"/>
      <c r="C69" s="267"/>
      <c r="D69" s="267"/>
      <c r="E69" s="267"/>
      <c r="F69" s="140"/>
    </row>
    <row r="70" spans="1:6" s="143" customFormat="1" ht="21.75" customHeight="1">
      <c r="A70" s="371" t="s">
        <v>645</v>
      </c>
      <c r="B70" s="371"/>
      <c r="C70" s="371"/>
      <c r="D70" s="371"/>
      <c r="E70" s="371"/>
      <c r="F70" s="140"/>
    </row>
    <row r="71" spans="1:6" s="143" customFormat="1" ht="16.5" customHeight="1">
      <c r="A71" s="267"/>
      <c r="B71" s="267"/>
      <c r="C71" s="267"/>
      <c r="D71" s="267"/>
      <c r="E71" s="267"/>
      <c r="F71" s="140"/>
    </row>
    <row r="72" spans="1:10" s="143" customFormat="1" ht="23.25" customHeight="1">
      <c r="A72" s="44" t="s">
        <v>618</v>
      </c>
      <c r="B72" s="34"/>
      <c r="C72" s="34"/>
      <c r="D72" s="34"/>
      <c r="E72" s="34"/>
      <c r="F72" s="34"/>
      <c r="G72" s="34"/>
      <c r="H72" s="34"/>
      <c r="I72" s="34"/>
      <c r="J72" s="34"/>
    </row>
    <row r="73" spans="1:10" s="143" customFormat="1" ht="23.25" customHeight="1">
      <c r="A73" s="150" t="s">
        <v>218</v>
      </c>
      <c r="C73" s="34"/>
      <c r="D73" s="34"/>
      <c r="E73" s="34"/>
      <c r="F73" s="34"/>
      <c r="G73" s="34"/>
      <c r="H73" s="34"/>
      <c r="I73" s="34"/>
      <c r="J73" s="34"/>
    </row>
    <row r="74" spans="1:10" s="143" customFormat="1" ht="23.25" customHeight="1">
      <c r="A74" s="143" t="s">
        <v>219</v>
      </c>
      <c r="B74" s="34"/>
      <c r="C74" s="34"/>
      <c r="D74" s="34"/>
      <c r="E74" s="34"/>
      <c r="F74" s="34"/>
      <c r="G74" s="34"/>
      <c r="H74" s="34"/>
      <c r="I74" s="34"/>
      <c r="J74" s="34"/>
    </row>
    <row r="75" spans="1:10" s="143" customFormat="1" ht="23.25" customHeight="1">
      <c r="A75" s="143" t="s">
        <v>220</v>
      </c>
      <c r="B75" s="34"/>
      <c r="C75" s="34"/>
      <c r="D75" s="34"/>
      <c r="E75" s="34"/>
      <c r="F75" s="34"/>
      <c r="G75" s="34"/>
      <c r="H75" s="34"/>
      <c r="I75" s="34"/>
      <c r="J75" s="34"/>
    </row>
    <row r="76" spans="1:10" s="143" customFormat="1" ht="23.25" customHeight="1">
      <c r="A76" s="143" t="s">
        <v>221</v>
      </c>
      <c r="B76" s="34"/>
      <c r="C76" s="34"/>
      <c r="D76" s="34"/>
      <c r="E76" s="34"/>
      <c r="F76" s="34"/>
      <c r="G76" s="34"/>
      <c r="H76" s="34"/>
      <c r="I76" s="34"/>
      <c r="J76" s="34"/>
    </row>
    <row r="77" spans="1:10" s="143" customFormat="1" ht="23.25" customHeight="1">
      <c r="A77" s="34" t="s">
        <v>223</v>
      </c>
      <c r="B77" s="34"/>
      <c r="C77" s="34"/>
      <c r="D77" s="34"/>
      <c r="E77" s="34"/>
      <c r="F77" s="34"/>
      <c r="G77" s="34"/>
      <c r="H77" s="34"/>
      <c r="I77" s="34"/>
      <c r="J77" s="34"/>
    </row>
    <row r="78" spans="1:10" s="143" customFormat="1" ht="23.25" customHeight="1">
      <c r="A78" s="34" t="s">
        <v>222</v>
      </c>
      <c r="B78" s="34"/>
      <c r="C78" s="34"/>
      <c r="D78" s="34"/>
      <c r="E78" s="34"/>
      <c r="F78" s="34"/>
      <c r="G78" s="34"/>
      <c r="H78" s="34"/>
      <c r="I78" s="34"/>
      <c r="J78" s="34"/>
    </row>
    <row r="79" spans="1:10" s="143" customFormat="1" ht="23.25" customHeight="1">
      <c r="A79" s="34" t="s">
        <v>899</v>
      </c>
      <c r="B79" s="34"/>
      <c r="C79" s="34"/>
      <c r="D79" s="34"/>
      <c r="E79" s="34"/>
      <c r="F79" s="34"/>
      <c r="G79" s="34"/>
      <c r="H79" s="34"/>
      <c r="I79" s="34"/>
      <c r="J79" s="34"/>
    </row>
    <row r="80" spans="1:10" s="143" customFormat="1" ht="23.25" customHeight="1">
      <c r="A80" s="34" t="s">
        <v>900</v>
      </c>
      <c r="B80" s="34"/>
      <c r="C80" s="34"/>
      <c r="D80" s="34"/>
      <c r="E80" s="34"/>
      <c r="F80" s="34"/>
      <c r="G80" s="34"/>
      <c r="H80" s="34"/>
      <c r="I80" s="34"/>
      <c r="J80" s="34"/>
    </row>
    <row r="81" spans="1:10" s="143" customFormat="1" ht="22.5" customHeight="1">
      <c r="A81" s="34" t="s">
        <v>898</v>
      </c>
      <c r="B81" s="34"/>
      <c r="C81" s="34"/>
      <c r="D81" s="34"/>
      <c r="E81" s="34"/>
      <c r="F81" s="34"/>
      <c r="G81" s="34"/>
      <c r="H81" s="34"/>
      <c r="I81" s="34"/>
      <c r="J81" s="34"/>
    </row>
    <row r="82" spans="1:10" s="143" customFormat="1" ht="1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6" s="143" customFormat="1" ht="23.25" customHeight="1">
      <c r="A83" s="148" t="s">
        <v>781</v>
      </c>
      <c r="C83" s="147"/>
      <c r="D83" s="147"/>
      <c r="E83" s="147"/>
      <c r="F83" s="147"/>
    </row>
    <row r="84" spans="1:6" s="143" customFormat="1" ht="23.25" customHeight="1">
      <c r="A84" s="150" t="s">
        <v>798</v>
      </c>
      <c r="C84" s="147"/>
      <c r="D84" s="147"/>
      <c r="E84" s="147"/>
      <c r="F84" s="147"/>
    </row>
    <row r="85" spans="1:6" s="143" customFormat="1" ht="23.25" customHeight="1">
      <c r="A85" s="143" t="s">
        <v>505</v>
      </c>
      <c r="C85" s="147"/>
      <c r="D85" s="147"/>
      <c r="E85" s="147"/>
      <c r="F85" s="147"/>
    </row>
    <row r="86" spans="1:6" s="143" customFormat="1" ht="23.25" customHeight="1">
      <c r="A86" s="143" t="s">
        <v>506</v>
      </c>
      <c r="C86" s="147"/>
      <c r="D86" s="147"/>
      <c r="E86" s="147"/>
      <c r="F86" s="147"/>
    </row>
    <row r="87" spans="1:6" s="143" customFormat="1" ht="23.25" customHeight="1">
      <c r="A87" s="150" t="s">
        <v>799</v>
      </c>
      <c r="C87" s="147"/>
      <c r="D87" s="147"/>
      <c r="E87" s="147"/>
      <c r="F87" s="147"/>
    </row>
    <row r="88" spans="1:6" s="143" customFormat="1" ht="23.25" customHeight="1">
      <c r="A88" s="143" t="s">
        <v>537</v>
      </c>
      <c r="C88" s="147"/>
      <c r="D88" s="147"/>
      <c r="E88" s="147"/>
      <c r="F88" s="147"/>
    </row>
    <row r="89" spans="1:6" s="143" customFormat="1" ht="23.25" customHeight="1">
      <c r="A89" s="150" t="s">
        <v>157</v>
      </c>
      <c r="C89" s="147"/>
      <c r="D89" s="147"/>
      <c r="E89" s="147"/>
      <c r="F89" s="147"/>
    </row>
    <row r="90" spans="1:6" s="143" customFormat="1" ht="23.25" customHeight="1">
      <c r="A90" s="143" t="s">
        <v>619</v>
      </c>
      <c r="C90" s="147"/>
      <c r="D90" s="147"/>
      <c r="E90" s="147"/>
      <c r="F90" s="147"/>
    </row>
    <row r="91" spans="1:6" s="143" customFormat="1" ht="23.25" customHeight="1">
      <c r="A91" s="143" t="s">
        <v>158</v>
      </c>
      <c r="C91" s="147"/>
      <c r="D91" s="147"/>
      <c r="E91" s="147"/>
      <c r="F91" s="147"/>
    </row>
    <row r="92" spans="1:6" s="143" customFormat="1" ht="23.25" customHeight="1">
      <c r="A92" s="150" t="s">
        <v>800</v>
      </c>
      <c r="C92" s="147"/>
      <c r="D92" s="147"/>
      <c r="E92" s="147"/>
      <c r="F92" s="147"/>
    </row>
    <row r="93" spans="1:6" s="143" customFormat="1" ht="23.25" customHeight="1">
      <c r="A93" s="143" t="s">
        <v>297</v>
      </c>
      <c r="C93" s="147"/>
      <c r="D93" s="147"/>
      <c r="E93" s="147"/>
      <c r="F93" s="147"/>
    </row>
    <row r="94" spans="1:6" s="143" customFormat="1" ht="23.25" customHeight="1">
      <c r="A94" s="143" t="s">
        <v>507</v>
      </c>
      <c r="C94" s="147"/>
      <c r="D94" s="147"/>
      <c r="E94" s="147"/>
      <c r="F94" s="147"/>
    </row>
    <row r="95" spans="1:6" s="143" customFormat="1" ht="23.25" customHeight="1">
      <c r="A95" s="143" t="s">
        <v>590</v>
      </c>
      <c r="C95" s="147"/>
      <c r="D95" s="147"/>
      <c r="E95" s="147"/>
      <c r="F95" s="147"/>
    </row>
    <row r="96" spans="3:6" s="143" customFormat="1" ht="17.25" customHeight="1">
      <c r="C96" s="147"/>
      <c r="D96" s="147"/>
      <c r="E96" s="147"/>
      <c r="F96" s="147"/>
    </row>
    <row r="97" spans="1:6" s="143" customFormat="1" ht="23.25" customHeight="1">
      <c r="A97" s="148" t="s">
        <v>782</v>
      </c>
      <c r="C97" s="147"/>
      <c r="D97" s="147"/>
      <c r="E97" s="147"/>
      <c r="F97" s="147"/>
    </row>
    <row r="98" spans="1:6" s="143" customFormat="1" ht="23.25" customHeight="1">
      <c r="A98" s="150" t="s">
        <v>783</v>
      </c>
      <c r="C98" s="147"/>
      <c r="D98" s="147"/>
      <c r="E98" s="147"/>
      <c r="F98" s="147"/>
    </row>
    <row r="99" spans="1:6" s="143" customFormat="1" ht="23.25" customHeight="1">
      <c r="A99" s="143" t="s">
        <v>836</v>
      </c>
      <c r="C99" s="147"/>
      <c r="D99" s="147"/>
      <c r="E99" s="147"/>
      <c r="F99" s="147"/>
    </row>
    <row r="100" spans="1:6" s="143" customFormat="1" ht="23.25" customHeight="1">
      <c r="A100" s="143" t="s">
        <v>255</v>
      </c>
      <c r="C100" s="147"/>
      <c r="D100" s="147"/>
      <c r="E100" s="147"/>
      <c r="F100" s="147"/>
    </row>
    <row r="101" spans="1:6" s="143" customFormat="1" ht="23.25" customHeight="1">
      <c r="A101" s="143" t="s">
        <v>254</v>
      </c>
      <c r="C101" s="147"/>
      <c r="D101" s="147"/>
      <c r="E101" s="147"/>
      <c r="F101" s="147"/>
    </row>
    <row r="102" spans="3:6" s="143" customFormat="1" ht="23.25">
      <c r="C102" s="147"/>
      <c r="D102" s="147"/>
      <c r="E102" s="147"/>
      <c r="F102" s="147"/>
    </row>
    <row r="103" spans="1:10" ht="21.75" customHeight="1">
      <c r="A103" s="267" t="s">
        <v>33</v>
      </c>
      <c r="B103" s="267"/>
      <c r="C103" s="267"/>
      <c r="D103" s="267"/>
      <c r="E103" s="267"/>
      <c r="F103" s="147"/>
      <c r="G103" s="143"/>
      <c r="H103" s="143"/>
      <c r="I103" s="143"/>
      <c r="J103" s="143"/>
    </row>
    <row r="104" spans="1:10" ht="17.25" customHeight="1">
      <c r="A104" s="137"/>
      <c r="B104" s="137"/>
      <c r="C104" s="137"/>
      <c r="D104" s="137"/>
      <c r="E104" s="137"/>
      <c r="F104" s="147"/>
      <c r="G104" s="143"/>
      <c r="H104" s="143"/>
      <c r="I104" s="143"/>
      <c r="J104" s="143"/>
    </row>
    <row r="105" spans="1:10" ht="20.25" customHeight="1">
      <c r="A105" s="267" t="s">
        <v>34</v>
      </c>
      <c r="B105" s="267"/>
      <c r="C105" s="267"/>
      <c r="D105" s="267"/>
      <c r="E105" s="267"/>
      <c r="F105" s="147"/>
      <c r="G105" s="143"/>
      <c r="H105" s="143"/>
      <c r="I105" s="143"/>
      <c r="J105" s="143"/>
    </row>
    <row r="106" spans="1:10" ht="22.5" customHeight="1">
      <c r="A106" s="143"/>
      <c r="B106" s="143"/>
      <c r="C106" s="147"/>
      <c r="D106" s="147"/>
      <c r="E106" s="147"/>
      <c r="F106" s="147"/>
      <c r="G106" s="143"/>
      <c r="H106" s="143"/>
      <c r="I106" s="143"/>
      <c r="J106" s="143"/>
    </row>
  </sheetData>
  <mergeCells count="5">
    <mergeCell ref="A70:E70"/>
    <mergeCell ref="A1:E1"/>
    <mergeCell ref="A33:E33"/>
    <mergeCell ref="A30:E30"/>
    <mergeCell ref="A32:E32"/>
  </mergeCells>
  <printOptions/>
  <pageMargins left="0.5118110236220472" right="0.2362204724409449" top="0.5118110236220472" bottom="0.3937007874015748" header="0.31496062992125984" footer="0.2755905511811024"/>
  <pageSetup horizontalDpi="180" verticalDpi="180" orientation="portrait" paperSize="9" r:id="rId1"/>
  <rowBreaks count="2" manualBreakCount="2">
    <brk id="32" max="255" man="1"/>
    <brk id="6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6"/>
  <sheetViews>
    <sheetView zoomScale="75" zoomScaleNormal="75" workbookViewId="0" topLeftCell="B334">
      <selection activeCell="A320" sqref="A320:IV346"/>
    </sheetView>
  </sheetViews>
  <sheetFormatPr defaultColWidth="9.33203125" defaultRowHeight="23.25" customHeight="1"/>
  <cols>
    <col min="1" max="1" width="7" style="104" customWidth="1"/>
    <col min="2" max="2" width="28" style="104" customWidth="1"/>
    <col min="3" max="3" width="8.33203125" style="104" customWidth="1"/>
    <col min="4" max="4" width="17.33203125" style="106" customWidth="1"/>
    <col min="5" max="5" width="19.33203125" style="106" customWidth="1"/>
    <col min="6" max="6" width="17.16015625" style="106" customWidth="1"/>
    <col min="7" max="7" width="17.33203125" style="106" customWidth="1"/>
    <col min="8" max="8" width="17.5" style="106" customWidth="1"/>
    <col min="9" max="9" width="19.16015625" style="106" customWidth="1"/>
    <col min="10" max="10" width="18.5" style="106" customWidth="1"/>
    <col min="11" max="11" width="11.33203125" style="106" customWidth="1"/>
    <col min="12" max="12" width="1.171875" style="114" customWidth="1"/>
    <col min="13" max="16384" width="9.33203125" style="104" customWidth="1"/>
  </cols>
  <sheetData>
    <row r="1" spans="1:11" ht="24.75" customHeight="1">
      <c r="A1" s="385" t="s">
        <v>646</v>
      </c>
      <c r="B1" s="385"/>
      <c r="C1" s="385"/>
      <c r="D1" s="385"/>
      <c r="E1" s="385"/>
      <c r="F1" s="385"/>
      <c r="G1" s="385"/>
      <c r="H1" s="385"/>
      <c r="I1" s="385"/>
      <c r="J1" s="385"/>
      <c r="K1" s="284"/>
    </row>
    <row r="2" ht="24.75" customHeight="1"/>
    <row r="3" ht="24.75" customHeight="1">
      <c r="A3" s="104" t="s">
        <v>784</v>
      </c>
    </row>
    <row r="4" spans="1:12" s="256" customFormat="1" ht="24.75" customHeight="1">
      <c r="A4" s="254"/>
      <c r="B4" s="401" t="s">
        <v>930</v>
      </c>
      <c r="C4" s="324" t="s">
        <v>498</v>
      </c>
      <c r="D4" s="325"/>
      <c r="E4" s="326"/>
      <c r="F4" s="324" t="s">
        <v>243</v>
      </c>
      <c r="G4" s="325"/>
      <c r="H4" s="325"/>
      <c r="I4" s="325"/>
      <c r="J4" s="326"/>
      <c r="K4" s="255"/>
      <c r="L4" s="255"/>
    </row>
    <row r="5" spans="1:12" s="256" customFormat="1" ht="24.75" customHeight="1">
      <c r="A5" s="257" t="s">
        <v>697</v>
      </c>
      <c r="B5" s="404"/>
      <c r="C5" s="258" t="s">
        <v>878</v>
      </c>
      <c r="D5" s="259" t="s">
        <v>870</v>
      </c>
      <c r="E5" s="259" t="s">
        <v>698</v>
      </c>
      <c r="F5" s="259" t="s">
        <v>699</v>
      </c>
      <c r="G5" s="259"/>
      <c r="H5" s="259"/>
      <c r="I5" s="259"/>
      <c r="J5" s="259"/>
      <c r="K5" s="255"/>
      <c r="L5" s="255"/>
    </row>
    <row r="6" spans="1:12" s="256" customFormat="1" ht="24.75" customHeight="1">
      <c r="A6" s="257" t="s">
        <v>700</v>
      </c>
      <c r="B6" s="404"/>
      <c r="C6" s="257" t="s">
        <v>882</v>
      </c>
      <c r="D6" s="259" t="s">
        <v>701</v>
      </c>
      <c r="E6" s="259" t="s">
        <v>702</v>
      </c>
      <c r="F6" s="259" t="s">
        <v>703</v>
      </c>
      <c r="G6" s="259" t="s">
        <v>704</v>
      </c>
      <c r="H6" s="259" t="s">
        <v>705</v>
      </c>
      <c r="I6" s="259" t="s">
        <v>706</v>
      </c>
      <c r="J6" s="259" t="s">
        <v>707</v>
      </c>
      <c r="K6" s="255"/>
      <c r="L6" s="255"/>
    </row>
    <row r="7" spans="1:12" s="256" customFormat="1" ht="24.75" customHeight="1">
      <c r="A7" s="260"/>
      <c r="B7" s="391"/>
      <c r="C7" s="257" t="s">
        <v>883</v>
      </c>
      <c r="D7" s="259" t="s">
        <v>708</v>
      </c>
      <c r="E7" s="259" t="s">
        <v>709</v>
      </c>
      <c r="F7" s="259" t="s">
        <v>710</v>
      </c>
      <c r="G7" s="259"/>
      <c r="H7" s="259"/>
      <c r="I7" s="259"/>
      <c r="J7" s="259"/>
      <c r="K7" s="255"/>
      <c r="L7" s="255"/>
    </row>
    <row r="8" spans="1:11" ht="24.75" customHeight="1">
      <c r="A8" s="25">
        <v>1</v>
      </c>
      <c r="B8" s="262" t="s">
        <v>711</v>
      </c>
      <c r="C8" s="25" t="s">
        <v>20</v>
      </c>
      <c r="D8" s="244">
        <v>507026.99</v>
      </c>
      <c r="E8" s="244">
        <v>738000.4</v>
      </c>
      <c r="F8" s="244">
        <v>0</v>
      </c>
      <c r="G8" s="244">
        <v>1566583</v>
      </c>
      <c r="H8" s="244">
        <v>5067774</v>
      </c>
      <c r="I8" s="244">
        <v>5846000</v>
      </c>
      <c r="J8" s="244">
        <v>0</v>
      </c>
      <c r="K8" s="114"/>
    </row>
    <row r="9" spans="1:11" ht="24.75" customHeight="1">
      <c r="A9" s="25">
        <v>2</v>
      </c>
      <c r="B9" s="262" t="s">
        <v>560</v>
      </c>
      <c r="C9" s="25" t="s">
        <v>20</v>
      </c>
      <c r="D9" s="244">
        <v>0</v>
      </c>
      <c r="E9" s="244">
        <v>0</v>
      </c>
      <c r="F9" s="244">
        <v>0</v>
      </c>
      <c r="G9" s="244">
        <v>0</v>
      </c>
      <c r="H9" s="244">
        <v>5611458</v>
      </c>
      <c r="I9" s="244">
        <v>0</v>
      </c>
      <c r="J9" s="244">
        <v>0</v>
      </c>
      <c r="K9" s="114"/>
    </row>
    <row r="10" spans="1:11" ht="24.75" customHeight="1">
      <c r="A10" s="25">
        <v>3</v>
      </c>
      <c r="B10" s="262" t="s">
        <v>712</v>
      </c>
      <c r="C10" s="25" t="s">
        <v>20</v>
      </c>
      <c r="D10" s="244">
        <v>8619030.96</v>
      </c>
      <c r="E10" s="244">
        <v>454609090.35</v>
      </c>
      <c r="F10" s="244">
        <v>0</v>
      </c>
      <c r="G10" s="244">
        <v>15194449.5</v>
      </c>
      <c r="H10" s="244">
        <v>7937577.92</v>
      </c>
      <c r="I10" s="244">
        <v>2182290842.87</v>
      </c>
      <c r="J10" s="244">
        <v>9769753.61</v>
      </c>
      <c r="K10" s="114"/>
    </row>
    <row r="11" spans="1:11" ht="24.75" customHeight="1">
      <c r="A11" s="25">
        <v>4</v>
      </c>
      <c r="B11" s="262" t="s">
        <v>713</v>
      </c>
      <c r="C11" s="25" t="s">
        <v>20</v>
      </c>
      <c r="D11" s="244">
        <v>1340880.66</v>
      </c>
      <c r="E11" s="244">
        <v>89493905.22</v>
      </c>
      <c r="F11" s="244">
        <v>0</v>
      </c>
      <c r="G11" s="244">
        <v>4559455.65</v>
      </c>
      <c r="H11" s="244">
        <v>2590020.66</v>
      </c>
      <c r="I11" s="244">
        <v>466372430.23</v>
      </c>
      <c r="J11" s="244">
        <v>5213340.78</v>
      </c>
      <c r="K11" s="114"/>
    </row>
    <row r="12" spans="1:11" ht="24.75" customHeight="1">
      <c r="A12" s="25">
        <v>5</v>
      </c>
      <c r="B12" s="262" t="s">
        <v>714</v>
      </c>
      <c r="C12" s="25" t="s">
        <v>20</v>
      </c>
      <c r="D12" s="244">
        <v>-43747.81</v>
      </c>
      <c r="E12" s="244">
        <v>1520055.98</v>
      </c>
      <c r="F12" s="244">
        <v>0</v>
      </c>
      <c r="G12" s="244">
        <v>0</v>
      </c>
      <c r="H12" s="244">
        <v>358700</v>
      </c>
      <c r="I12" s="244">
        <v>11091034.86</v>
      </c>
      <c r="J12" s="244">
        <v>0</v>
      </c>
      <c r="K12" s="114"/>
    </row>
    <row r="13" spans="1:11" ht="24.75" customHeight="1">
      <c r="A13" s="25">
        <v>6</v>
      </c>
      <c r="B13" s="262" t="s">
        <v>715</v>
      </c>
      <c r="C13" s="25" t="s">
        <v>20</v>
      </c>
      <c r="D13" s="244">
        <v>673931.56</v>
      </c>
      <c r="E13" s="244">
        <v>107019838.56</v>
      </c>
      <c r="F13" s="244">
        <v>350000</v>
      </c>
      <c r="G13" s="244">
        <v>5289678.21</v>
      </c>
      <c r="H13" s="244">
        <v>16011313.09</v>
      </c>
      <c r="I13" s="244">
        <v>538074830.95</v>
      </c>
      <c r="J13" s="244">
        <v>877671.3</v>
      </c>
      <c r="K13" s="114"/>
    </row>
    <row r="14" spans="1:11" ht="24.75" customHeight="1">
      <c r="A14" s="25">
        <v>7</v>
      </c>
      <c r="B14" s="262" t="s">
        <v>716</v>
      </c>
      <c r="C14" s="25" t="s">
        <v>20</v>
      </c>
      <c r="D14" s="244">
        <v>1223287.68</v>
      </c>
      <c r="E14" s="244">
        <v>0</v>
      </c>
      <c r="F14" s="244">
        <v>0</v>
      </c>
      <c r="G14" s="244">
        <v>0</v>
      </c>
      <c r="H14" s="244">
        <v>9500000.01</v>
      </c>
      <c r="I14" s="244">
        <v>0</v>
      </c>
      <c r="J14" s="244">
        <v>0</v>
      </c>
      <c r="K14" s="114"/>
    </row>
    <row r="15" spans="1:11" ht="24.75" customHeight="1">
      <c r="A15" s="25">
        <v>8</v>
      </c>
      <c r="B15" s="262" t="s">
        <v>717</v>
      </c>
      <c r="C15" s="25" t="s">
        <v>20</v>
      </c>
      <c r="D15" s="244">
        <v>0</v>
      </c>
      <c r="E15" s="244">
        <v>1613080.65</v>
      </c>
      <c r="F15" s="244">
        <v>0</v>
      </c>
      <c r="G15" s="244">
        <v>0</v>
      </c>
      <c r="H15" s="244">
        <v>3930600</v>
      </c>
      <c r="I15" s="244">
        <v>31720</v>
      </c>
      <c r="J15" s="244">
        <v>53387561.01</v>
      </c>
      <c r="K15" s="114"/>
    </row>
    <row r="16" spans="1:11" ht="24.75" customHeight="1">
      <c r="A16" s="25">
        <v>9</v>
      </c>
      <c r="B16" s="262" t="s">
        <v>718</v>
      </c>
      <c r="C16" s="25" t="s">
        <v>20</v>
      </c>
      <c r="D16" s="244">
        <v>4395576.29</v>
      </c>
      <c r="E16" s="244">
        <v>64782.62</v>
      </c>
      <c r="F16" s="244">
        <v>0</v>
      </c>
      <c r="G16" s="244">
        <v>21039037.24</v>
      </c>
      <c r="H16" s="244">
        <v>5460421.47</v>
      </c>
      <c r="I16" s="244">
        <v>487640.92</v>
      </c>
      <c r="J16" s="244">
        <v>844963.36</v>
      </c>
      <c r="K16" s="114"/>
    </row>
    <row r="17" spans="1:11" ht="24.75" customHeight="1">
      <c r="A17" s="25">
        <v>10</v>
      </c>
      <c r="B17" s="262" t="s">
        <v>719</v>
      </c>
      <c r="C17" s="25" t="s">
        <v>20</v>
      </c>
      <c r="D17" s="244">
        <v>2531506.85</v>
      </c>
      <c r="E17" s="244">
        <v>160500</v>
      </c>
      <c r="F17" s="244">
        <v>0</v>
      </c>
      <c r="G17" s="244">
        <v>0</v>
      </c>
      <c r="H17" s="244">
        <v>14184079.7</v>
      </c>
      <c r="I17" s="244">
        <v>0</v>
      </c>
      <c r="J17" s="244">
        <v>6193245.01</v>
      </c>
      <c r="K17" s="114"/>
    </row>
    <row r="18" spans="1:11" ht="24.75" customHeight="1">
      <c r="A18" s="31">
        <v>11</v>
      </c>
      <c r="B18" s="254" t="s">
        <v>720</v>
      </c>
      <c r="C18" s="31" t="s">
        <v>20</v>
      </c>
      <c r="D18" s="245">
        <v>181049.62</v>
      </c>
      <c r="E18" s="245">
        <v>3114986.52</v>
      </c>
      <c r="F18" s="245">
        <v>0</v>
      </c>
      <c r="G18" s="245">
        <v>873632.09</v>
      </c>
      <c r="H18" s="245">
        <v>2008298</v>
      </c>
      <c r="I18" s="245">
        <v>20554958.53</v>
      </c>
      <c r="J18" s="245">
        <v>1147549.75</v>
      </c>
      <c r="K18" s="114"/>
    </row>
    <row r="19" spans="1:11" ht="24.75" customHeight="1">
      <c r="A19" s="39"/>
      <c r="B19" s="261" t="s">
        <v>721</v>
      </c>
      <c r="C19" s="39"/>
      <c r="D19" s="246"/>
      <c r="E19" s="246"/>
      <c r="F19" s="246"/>
      <c r="G19" s="246"/>
      <c r="H19" s="246"/>
      <c r="I19" s="246"/>
      <c r="J19" s="246"/>
      <c r="K19" s="114"/>
    </row>
    <row r="20" spans="1:11" ht="24.75" customHeight="1">
      <c r="A20" s="172"/>
      <c r="B20" s="114"/>
      <c r="C20" s="172"/>
      <c r="D20" s="115"/>
      <c r="E20" s="115"/>
      <c r="F20" s="115"/>
      <c r="G20" s="115"/>
      <c r="H20" s="115"/>
      <c r="I20" s="115"/>
      <c r="J20" s="115"/>
      <c r="K20" s="115"/>
    </row>
    <row r="21" spans="1:11" ht="12.75" customHeight="1">
      <c r="A21" s="172"/>
      <c r="B21" s="114"/>
      <c r="C21" s="172"/>
      <c r="D21" s="115"/>
      <c r="E21" s="115"/>
      <c r="F21" s="115"/>
      <c r="G21" s="115"/>
      <c r="H21" s="115"/>
      <c r="I21" s="115"/>
      <c r="J21" s="115"/>
      <c r="K21" s="115"/>
    </row>
    <row r="22" spans="1:11" ht="24.75" customHeight="1">
      <c r="A22" s="285" t="s">
        <v>33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ht="24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24.75" customHeight="1">
      <c r="A24" s="285" t="s">
        <v>628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</row>
    <row r="25" spans="1:11" ht="25.5" customHeight="1">
      <c r="A25" s="385" t="s">
        <v>647</v>
      </c>
      <c r="B25" s="385"/>
      <c r="C25" s="385"/>
      <c r="D25" s="385"/>
      <c r="E25" s="385"/>
      <c r="F25" s="385"/>
      <c r="G25" s="385"/>
      <c r="H25" s="385"/>
      <c r="I25" s="385"/>
      <c r="J25" s="385"/>
      <c r="K25" s="284"/>
    </row>
    <row r="26" spans="1:11" ht="23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spans="1:11" ht="23.25" customHeight="1">
      <c r="A27" s="104" t="s">
        <v>801</v>
      </c>
      <c r="B27" s="247"/>
      <c r="C27" s="173"/>
      <c r="D27" s="174"/>
      <c r="E27" s="174"/>
      <c r="F27" s="174"/>
      <c r="G27" s="174"/>
      <c r="H27" s="174"/>
      <c r="I27" s="174"/>
      <c r="J27" s="174"/>
      <c r="K27" s="115"/>
    </row>
    <row r="28" spans="1:12" s="256" customFormat="1" ht="24.75" customHeight="1">
      <c r="A28" s="254"/>
      <c r="B28" s="401" t="s">
        <v>930</v>
      </c>
      <c r="C28" s="324" t="s">
        <v>498</v>
      </c>
      <c r="D28" s="325"/>
      <c r="E28" s="326"/>
      <c r="F28" s="324" t="s">
        <v>244</v>
      </c>
      <c r="G28" s="325"/>
      <c r="H28" s="325"/>
      <c r="I28" s="325"/>
      <c r="J28" s="326"/>
      <c r="K28" s="255"/>
      <c r="L28" s="255"/>
    </row>
    <row r="29" spans="1:12" s="256" customFormat="1" ht="24.75" customHeight="1">
      <c r="A29" s="257" t="s">
        <v>697</v>
      </c>
      <c r="B29" s="403"/>
      <c r="C29" s="258" t="s">
        <v>878</v>
      </c>
      <c r="D29" s="259" t="s">
        <v>870</v>
      </c>
      <c r="E29" s="259" t="s">
        <v>698</v>
      </c>
      <c r="F29" s="259" t="s">
        <v>699</v>
      </c>
      <c r="G29" s="259"/>
      <c r="H29" s="259"/>
      <c r="I29" s="259"/>
      <c r="J29" s="259"/>
      <c r="K29" s="255"/>
      <c r="L29" s="255"/>
    </row>
    <row r="30" spans="1:12" s="256" customFormat="1" ht="24.75" customHeight="1">
      <c r="A30" s="257" t="s">
        <v>700</v>
      </c>
      <c r="B30" s="403"/>
      <c r="C30" s="257" t="s">
        <v>882</v>
      </c>
      <c r="D30" s="259" t="s">
        <v>701</v>
      </c>
      <c r="E30" s="259" t="s">
        <v>702</v>
      </c>
      <c r="F30" s="259" t="s">
        <v>703</v>
      </c>
      <c r="G30" s="259" t="s">
        <v>704</v>
      </c>
      <c r="H30" s="259" t="s">
        <v>705</v>
      </c>
      <c r="I30" s="259" t="s">
        <v>706</v>
      </c>
      <c r="J30" s="259" t="s">
        <v>707</v>
      </c>
      <c r="K30" s="255"/>
      <c r="L30" s="255"/>
    </row>
    <row r="31" spans="1:12" s="256" customFormat="1" ht="24.75" customHeight="1">
      <c r="A31" s="260"/>
      <c r="B31" s="390"/>
      <c r="C31" s="257" t="s">
        <v>883</v>
      </c>
      <c r="D31" s="259" t="s">
        <v>708</v>
      </c>
      <c r="E31" s="259" t="s">
        <v>709</v>
      </c>
      <c r="F31" s="259" t="s">
        <v>710</v>
      </c>
      <c r="G31" s="259"/>
      <c r="H31" s="259"/>
      <c r="I31" s="259"/>
      <c r="J31" s="259"/>
      <c r="K31" s="255"/>
      <c r="L31" s="255"/>
    </row>
    <row r="32" spans="1:11" ht="23.25" customHeight="1">
      <c r="A32" s="25">
        <v>12</v>
      </c>
      <c r="B32" s="262" t="s">
        <v>722</v>
      </c>
      <c r="C32" s="25" t="s">
        <v>20</v>
      </c>
      <c r="D32" s="244">
        <v>0</v>
      </c>
      <c r="E32" s="244">
        <v>0</v>
      </c>
      <c r="F32" s="244">
        <v>0</v>
      </c>
      <c r="G32" s="244">
        <v>65095.79</v>
      </c>
      <c r="H32" s="244">
        <v>1626839.01</v>
      </c>
      <c r="I32" s="244">
        <v>0</v>
      </c>
      <c r="J32" s="244">
        <v>0</v>
      </c>
      <c r="K32" s="114"/>
    </row>
    <row r="33" spans="1:11" ht="23.25" customHeight="1">
      <c r="A33" s="25">
        <v>13</v>
      </c>
      <c r="B33" s="262" t="s">
        <v>723</v>
      </c>
      <c r="C33" s="25" t="s">
        <v>20</v>
      </c>
      <c r="D33" s="244">
        <v>0</v>
      </c>
      <c r="E33" s="244">
        <v>1200760.98</v>
      </c>
      <c r="F33" s="244">
        <v>0</v>
      </c>
      <c r="G33" s="244">
        <v>0</v>
      </c>
      <c r="H33" s="244">
        <v>75000</v>
      </c>
      <c r="I33" s="244">
        <v>5184144.68</v>
      </c>
      <c r="J33" s="244">
        <v>0</v>
      </c>
      <c r="K33" s="114"/>
    </row>
    <row r="34" spans="1:11" ht="23.25" customHeight="1">
      <c r="A34" s="25">
        <v>14</v>
      </c>
      <c r="B34" s="262" t="s">
        <v>724</v>
      </c>
      <c r="C34" s="25" t="s">
        <v>20</v>
      </c>
      <c r="D34" s="244">
        <v>158472.68</v>
      </c>
      <c r="E34" s="244">
        <v>36281982.44</v>
      </c>
      <c r="F34" s="244">
        <v>0</v>
      </c>
      <c r="G34" s="244">
        <v>252550</v>
      </c>
      <c r="H34" s="244">
        <v>10276315.73</v>
      </c>
      <c r="I34" s="244">
        <v>198428426.25</v>
      </c>
      <c r="J34" s="244">
        <v>1124060.6</v>
      </c>
      <c r="K34" s="114"/>
    </row>
    <row r="35" spans="1:11" ht="23.25" customHeight="1">
      <c r="A35" s="25">
        <v>15</v>
      </c>
      <c r="B35" s="262" t="s">
        <v>561</v>
      </c>
      <c r="C35" s="25" t="s">
        <v>20</v>
      </c>
      <c r="D35" s="244">
        <v>0</v>
      </c>
      <c r="E35" s="244">
        <v>0</v>
      </c>
      <c r="F35" s="244">
        <v>0</v>
      </c>
      <c r="G35" s="244">
        <v>0</v>
      </c>
      <c r="H35" s="244">
        <v>2031750</v>
      </c>
      <c r="I35" s="244">
        <v>0</v>
      </c>
      <c r="J35" s="244">
        <v>0</v>
      </c>
      <c r="K35" s="114"/>
    </row>
    <row r="36" spans="1:11" ht="23.25" customHeight="1">
      <c r="A36" s="25">
        <v>16</v>
      </c>
      <c r="B36" s="262" t="s">
        <v>725</v>
      </c>
      <c r="C36" s="25" t="s">
        <v>96</v>
      </c>
      <c r="D36" s="244">
        <v>0</v>
      </c>
      <c r="E36" s="244">
        <v>171176.46</v>
      </c>
      <c r="F36" s="244">
        <v>0</v>
      </c>
      <c r="G36" s="244">
        <v>0</v>
      </c>
      <c r="H36" s="244">
        <v>250000</v>
      </c>
      <c r="I36" s="244">
        <v>1201139.1</v>
      </c>
      <c r="J36" s="244">
        <v>0</v>
      </c>
      <c r="K36" s="114"/>
    </row>
    <row r="37" spans="1:11" ht="23.25" customHeight="1">
      <c r="A37" s="25">
        <v>17</v>
      </c>
      <c r="B37" s="262" t="s">
        <v>726</v>
      </c>
      <c r="C37" s="25" t="s">
        <v>20</v>
      </c>
      <c r="D37" s="244">
        <v>0</v>
      </c>
      <c r="E37" s="244">
        <v>5000</v>
      </c>
      <c r="F37" s="244">
        <v>0</v>
      </c>
      <c r="G37" s="244">
        <v>0</v>
      </c>
      <c r="H37" s="244">
        <v>942362.46</v>
      </c>
      <c r="I37" s="244">
        <v>0</v>
      </c>
      <c r="J37" s="244">
        <v>1388895</v>
      </c>
      <c r="K37" s="114"/>
    </row>
    <row r="38" spans="1:11" ht="23.25" customHeight="1">
      <c r="A38" s="25">
        <v>18</v>
      </c>
      <c r="B38" s="262" t="s">
        <v>556</v>
      </c>
      <c r="C38" s="25" t="s">
        <v>20</v>
      </c>
      <c r="D38" s="244">
        <v>191195.78</v>
      </c>
      <c r="E38" s="244">
        <v>0</v>
      </c>
      <c r="F38" s="244">
        <v>0</v>
      </c>
      <c r="G38" s="244">
        <v>0</v>
      </c>
      <c r="H38" s="244">
        <v>2319779.89</v>
      </c>
      <c r="I38" s="244">
        <v>0</v>
      </c>
      <c r="J38" s="244">
        <v>63400.07</v>
      </c>
      <c r="K38" s="114"/>
    </row>
    <row r="39" spans="1:11" ht="23.25" customHeight="1">
      <c r="A39" s="25">
        <v>19</v>
      </c>
      <c r="B39" s="262" t="s">
        <v>824</v>
      </c>
      <c r="C39" s="25" t="s">
        <v>20</v>
      </c>
      <c r="D39" s="244">
        <v>590000</v>
      </c>
      <c r="E39" s="244">
        <v>85149901.46</v>
      </c>
      <c r="F39" s="244">
        <v>0</v>
      </c>
      <c r="G39" s="244">
        <v>0</v>
      </c>
      <c r="H39" s="244">
        <v>4190000</v>
      </c>
      <c r="I39" s="244">
        <v>404484983.32</v>
      </c>
      <c r="J39" s="244">
        <v>1162087</v>
      </c>
      <c r="K39" s="114"/>
    </row>
    <row r="40" spans="1:11" ht="23.25" customHeight="1">
      <c r="A40" s="25">
        <v>20</v>
      </c>
      <c r="B40" s="262" t="s">
        <v>363</v>
      </c>
      <c r="C40" s="25" t="s">
        <v>20</v>
      </c>
      <c r="D40" s="244">
        <v>0</v>
      </c>
      <c r="E40" s="244">
        <v>0</v>
      </c>
      <c r="F40" s="244">
        <v>0</v>
      </c>
      <c r="G40" s="244">
        <v>0</v>
      </c>
      <c r="H40" s="244">
        <v>12429120</v>
      </c>
      <c r="I40" s="244">
        <v>0</v>
      </c>
      <c r="J40" s="244">
        <v>0</v>
      </c>
      <c r="K40" s="114"/>
    </row>
    <row r="41" spans="1:11" ht="23.25" customHeight="1">
      <c r="A41" s="25">
        <v>21</v>
      </c>
      <c r="B41" s="262" t="s">
        <v>728</v>
      </c>
      <c r="C41" s="25" t="s">
        <v>20</v>
      </c>
      <c r="D41" s="244">
        <v>0</v>
      </c>
      <c r="E41" s="244">
        <v>0</v>
      </c>
      <c r="F41" s="244">
        <v>0</v>
      </c>
      <c r="G41" s="244">
        <v>0</v>
      </c>
      <c r="H41" s="244">
        <v>4379340</v>
      </c>
      <c r="I41" s="244">
        <v>0</v>
      </c>
      <c r="J41" s="244">
        <v>0</v>
      </c>
      <c r="K41" s="114"/>
    </row>
    <row r="42" spans="1:11" ht="23.25" customHeight="1">
      <c r="A42" s="25">
        <v>22</v>
      </c>
      <c r="B42" s="262" t="s">
        <v>729</v>
      </c>
      <c r="C42" s="25" t="s">
        <v>887</v>
      </c>
      <c r="D42" s="244">
        <v>22570000</v>
      </c>
      <c r="E42" s="244">
        <v>0</v>
      </c>
      <c r="F42" s="244">
        <v>0</v>
      </c>
      <c r="G42" s="244">
        <v>0</v>
      </c>
      <c r="H42" s="244">
        <v>3645370.26</v>
      </c>
      <c r="I42" s="244">
        <v>0</v>
      </c>
      <c r="J42" s="244">
        <v>0</v>
      </c>
      <c r="K42" s="114"/>
    </row>
    <row r="43" spans="1:11" ht="24.75" customHeight="1">
      <c r="A43" s="31">
        <v>23</v>
      </c>
      <c r="B43" s="254" t="s">
        <v>730</v>
      </c>
      <c r="C43" s="31" t="s">
        <v>20</v>
      </c>
      <c r="D43" s="245">
        <v>1789089.68</v>
      </c>
      <c r="E43" s="245">
        <v>114423846.65</v>
      </c>
      <c r="F43" s="245">
        <v>0</v>
      </c>
      <c r="G43" s="245">
        <v>0</v>
      </c>
      <c r="H43" s="245">
        <v>8418781.27</v>
      </c>
      <c r="I43" s="245">
        <v>578860518.86</v>
      </c>
      <c r="J43" s="245">
        <v>24026543.52</v>
      </c>
      <c r="K43" s="114"/>
    </row>
    <row r="44" spans="1:11" ht="24.75" customHeight="1">
      <c r="A44" s="39"/>
      <c r="B44" s="261" t="s">
        <v>731</v>
      </c>
      <c r="C44" s="39"/>
      <c r="D44" s="246"/>
      <c r="E44" s="246"/>
      <c r="F44" s="246"/>
      <c r="G44" s="246"/>
      <c r="H44" s="246"/>
      <c r="I44" s="246"/>
      <c r="J44" s="246"/>
      <c r="K44" s="114"/>
    </row>
    <row r="45" ht="23.25" customHeight="1">
      <c r="C45" s="47"/>
    </row>
    <row r="46" spans="1:11" ht="23.25" customHeight="1">
      <c r="A46" s="285" t="s">
        <v>33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</row>
    <row r="47" spans="1:11" ht="23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23.25" customHeight="1">
      <c r="A48" s="285" t="s">
        <v>628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</row>
    <row r="49" spans="1:11" ht="23.25" customHeight="1">
      <c r="A49" s="284" t="s">
        <v>648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</row>
    <row r="50" ht="23.25" customHeight="1">
      <c r="C50" s="47"/>
    </row>
    <row r="51" spans="1:3" ht="24.75" customHeight="1">
      <c r="A51" s="104" t="s">
        <v>802</v>
      </c>
      <c r="C51" s="47"/>
    </row>
    <row r="52" spans="1:12" s="256" customFormat="1" ht="24.75" customHeight="1">
      <c r="A52" s="254"/>
      <c r="B52" s="401" t="s">
        <v>930</v>
      </c>
      <c r="C52" s="324" t="s">
        <v>498</v>
      </c>
      <c r="D52" s="325"/>
      <c r="E52" s="326"/>
      <c r="F52" s="324" t="s">
        <v>243</v>
      </c>
      <c r="G52" s="325"/>
      <c r="H52" s="325"/>
      <c r="I52" s="325"/>
      <c r="J52" s="326"/>
      <c r="K52" s="255"/>
      <c r="L52" s="255"/>
    </row>
    <row r="53" spans="1:12" s="256" customFormat="1" ht="24.75" customHeight="1">
      <c r="A53" s="257" t="s">
        <v>697</v>
      </c>
      <c r="B53" s="403"/>
      <c r="C53" s="258" t="s">
        <v>878</v>
      </c>
      <c r="D53" s="259" t="s">
        <v>870</v>
      </c>
      <c r="E53" s="259" t="s">
        <v>698</v>
      </c>
      <c r="F53" s="259" t="s">
        <v>699</v>
      </c>
      <c r="G53" s="259"/>
      <c r="H53" s="259"/>
      <c r="I53" s="259"/>
      <c r="J53" s="259"/>
      <c r="K53" s="255"/>
      <c r="L53" s="255"/>
    </row>
    <row r="54" spans="1:12" s="256" customFormat="1" ht="24.75" customHeight="1">
      <c r="A54" s="257" t="s">
        <v>700</v>
      </c>
      <c r="B54" s="403"/>
      <c r="C54" s="257" t="s">
        <v>882</v>
      </c>
      <c r="D54" s="259" t="s">
        <v>701</v>
      </c>
      <c r="E54" s="259" t="s">
        <v>702</v>
      </c>
      <c r="F54" s="259" t="s">
        <v>703</v>
      </c>
      <c r="G54" s="259" t="s">
        <v>704</v>
      </c>
      <c r="H54" s="259" t="s">
        <v>705</v>
      </c>
      <c r="I54" s="259" t="s">
        <v>706</v>
      </c>
      <c r="J54" s="259" t="s">
        <v>707</v>
      </c>
      <c r="K54" s="255"/>
      <c r="L54" s="255"/>
    </row>
    <row r="55" spans="1:12" s="256" customFormat="1" ht="24.75" customHeight="1">
      <c r="A55" s="260"/>
      <c r="B55" s="390"/>
      <c r="C55" s="257" t="s">
        <v>883</v>
      </c>
      <c r="D55" s="259" t="s">
        <v>708</v>
      </c>
      <c r="E55" s="259" t="s">
        <v>709</v>
      </c>
      <c r="F55" s="259" t="s">
        <v>710</v>
      </c>
      <c r="G55" s="259"/>
      <c r="H55" s="259"/>
      <c r="I55" s="259"/>
      <c r="J55" s="259"/>
      <c r="K55" s="255"/>
      <c r="L55" s="255"/>
    </row>
    <row r="56" spans="1:11" ht="23.25" customHeight="1">
      <c r="A56" s="31">
        <v>24</v>
      </c>
      <c r="B56" s="254" t="s">
        <v>732</v>
      </c>
      <c r="C56" s="31" t="s">
        <v>20</v>
      </c>
      <c r="D56" s="245">
        <v>0</v>
      </c>
      <c r="E56" s="245">
        <v>0</v>
      </c>
      <c r="F56" s="245">
        <v>0</v>
      </c>
      <c r="G56" s="245">
        <v>0</v>
      </c>
      <c r="H56" s="245">
        <v>1994300</v>
      </c>
      <c r="I56" s="245">
        <v>0</v>
      </c>
      <c r="J56" s="245">
        <v>72000</v>
      </c>
      <c r="K56" s="114"/>
    </row>
    <row r="57" spans="1:11" ht="23.25" customHeight="1">
      <c r="A57" s="39"/>
      <c r="B57" s="261" t="s">
        <v>733</v>
      </c>
      <c r="C57" s="39"/>
      <c r="D57" s="246"/>
      <c r="E57" s="246"/>
      <c r="F57" s="246"/>
      <c r="G57" s="246"/>
      <c r="H57" s="246"/>
      <c r="I57" s="246"/>
      <c r="J57" s="246"/>
      <c r="K57" s="114"/>
    </row>
    <row r="58" spans="1:12" s="118" customFormat="1" ht="23.25" customHeight="1">
      <c r="A58" s="25">
        <v>25</v>
      </c>
      <c r="B58" s="262" t="s">
        <v>734</v>
      </c>
      <c r="C58" s="25" t="s">
        <v>20</v>
      </c>
      <c r="D58" s="244">
        <v>6325.84</v>
      </c>
      <c r="E58" s="244">
        <v>11021</v>
      </c>
      <c r="F58" s="244">
        <v>0</v>
      </c>
      <c r="G58" s="244">
        <v>50975.06</v>
      </c>
      <c r="H58" s="244">
        <v>232500</v>
      </c>
      <c r="I58" s="244">
        <v>0</v>
      </c>
      <c r="J58" s="244">
        <v>9030605</v>
      </c>
      <c r="K58" s="114"/>
      <c r="L58" s="114"/>
    </row>
    <row r="59" spans="1:12" s="243" customFormat="1" ht="23.25" customHeight="1">
      <c r="A59" s="25">
        <v>26</v>
      </c>
      <c r="B59" s="262" t="s">
        <v>735</v>
      </c>
      <c r="C59" s="25" t="s">
        <v>96</v>
      </c>
      <c r="D59" s="244">
        <v>0</v>
      </c>
      <c r="E59" s="244">
        <v>0</v>
      </c>
      <c r="F59" s="244">
        <v>0</v>
      </c>
      <c r="G59" s="244">
        <v>0</v>
      </c>
      <c r="H59" s="244">
        <v>1593600</v>
      </c>
      <c r="I59" s="244">
        <v>0</v>
      </c>
      <c r="J59" s="244">
        <v>0</v>
      </c>
      <c r="K59" s="114"/>
      <c r="L59" s="114"/>
    </row>
    <row r="60" spans="1:12" s="243" customFormat="1" ht="24.75" customHeight="1">
      <c r="A60" s="25">
        <v>27</v>
      </c>
      <c r="B60" s="262" t="s">
        <v>736</v>
      </c>
      <c r="C60" s="25" t="s">
        <v>96</v>
      </c>
      <c r="D60" s="244">
        <v>0</v>
      </c>
      <c r="E60" s="244">
        <v>0</v>
      </c>
      <c r="F60" s="244">
        <v>0</v>
      </c>
      <c r="G60" s="244">
        <v>0</v>
      </c>
      <c r="H60" s="244">
        <v>1200000</v>
      </c>
      <c r="I60" s="244">
        <v>7626.17</v>
      </c>
      <c r="J60" s="244">
        <v>0</v>
      </c>
      <c r="K60" s="114"/>
      <c r="L60" s="114"/>
    </row>
    <row r="61" spans="1:11" ht="24.75" customHeight="1">
      <c r="A61" s="38">
        <v>28</v>
      </c>
      <c r="B61" s="260" t="s">
        <v>738</v>
      </c>
      <c r="C61" s="38" t="s">
        <v>20</v>
      </c>
      <c r="D61" s="113">
        <v>4384955</v>
      </c>
      <c r="E61" s="113">
        <v>0</v>
      </c>
      <c r="F61" s="113">
        <v>0</v>
      </c>
      <c r="G61" s="113">
        <v>6645088</v>
      </c>
      <c r="H61" s="113">
        <v>60000</v>
      </c>
      <c r="I61" s="113">
        <v>0</v>
      </c>
      <c r="J61" s="113">
        <v>0</v>
      </c>
      <c r="K61" s="114"/>
    </row>
    <row r="62" spans="1:11" ht="24.75" customHeight="1">
      <c r="A62" s="38"/>
      <c r="B62" s="260" t="s">
        <v>739</v>
      </c>
      <c r="C62" s="38"/>
      <c r="D62" s="113"/>
      <c r="E62" s="113"/>
      <c r="F62" s="113"/>
      <c r="G62" s="113"/>
      <c r="H62" s="113"/>
      <c r="I62" s="113"/>
      <c r="J62" s="113"/>
      <c r="K62" s="114"/>
    </row>
    <row r="63" spans="1:11" ht="24.75" customHeight="1">
      <c r="A63" s="39"/>
      <c r="B63" s="261" t="s">
        <v>740</v>
      </c>
      <c r="C63" s="39"/>
      <c r="D63" s="246"/>
      <c r="E63" s="246"/>
      <c r="F63" s="246"/>
      <c r="G63" s="246"/>
      <c r="H63" s="246"/>
      <c r="I63" s="246"/>
      <c r="J63" s="246"/>
      <c r="K63" s="114"/>
    </row>
    <row r="64" spans="1:11" ht="25.5" customHeight="1">
      <c r="A64" s="31">
        <v>29</v>
      </c>
      <c r="B64" s="254" t="s">
        <v>743</v>
      </c>
      <c r="C64" s="31" t="s">
        <v>20</v>
      </c>
      <c r="D64" s="245">
        <v>0</v>
      </c>
      <c r="E64" s="245">
        <v>30951812.32</v>
      </c>
      <c r="F64" s="245">
        <v>0</v>
      </c>
      <c r="G64" s="245">
        <v>0</v>
      </c>
      <c r="H64" s="245">
        <v>2719726.69</v>
      </c>
      <c r="I64" s="245">
        <v>120487246.67</v>
      </c>
      <c r="J64" s="245">
        <v>1500261.49</v>
      </c>
      <c r="K64" s="114"/>
    </row>
    <row r="65" spans="1:11" ht="25.5" customHeight="1">
      <c r="A65" s="39"/>
      <c r="B65" s="261" t="s">
        <v>744</v>
      </c>
      <c r="C65" s="39"/>
      <c r="D65" s="246"/>
      <c r="E65" s="246"/>
      <c r="F65" s="246"/>
      <c r="G65" s="246"/>
      <c r="H65" s="246"/>
      <c r="I65" s="246"/>
      <c r="J65" s="246"/>
      <c r="K65" s="114"/>
    </row>
    <row r="66" spans="1:11" ht="25.5" customHeight="1">
      <c r="A66" s="25">
        <v>30</v>
      </c>
      <c r="B66" s="262" t="s">
        <v>745</v>
      </c>
      <c r="C66" s="25" t="s">
        <v>97</v>
      </c>
      <c r="D66" s="244">
        <v>424.66</v>
      </c>
      <c r="E66" s="244">
        <v>7580862.26</v>
      </c>
      <c r="F66" s="244">
        <v>40591044</v>
      </c>
      <c r="G66" s="244">
        <v>0</v>
      </c>
      <c r="H66" s="244">
        <v>417178.86</v>
      </c>
      <c r="I66" s="244">
        <v>0</v>
      </c>
      <c r="J66" s="244">
        <v>9012471.22</v>
      </c>
      <c r="K66" s="114"/>
    </row>
    <row r="67" spans="1:11" ht="25.5" customHeight="1">
      <c r="A67" s="31">
        <v>31</v>
      </c>
      <c r="B67" s="254" t="s">
        <v>746</v>
      </c>
      <c r="C67" s="31" t="s">
        <v>20</v>
      </c>
      <c r="D67" s="245">
        <v>0</v>
      </c>
      <c r="E67" s="245">
        <v>4624112</v>
      </c>
      <c r="F67" s="245">
        <v>80657800</v>
      </c>
      <c r="G67" s="245">
        <v>0</v>
      </c>
      <c r="H67" s="245">
        <v>1177522.55</v>
      </c>
      <c r="I67" s="245">
        <v>0</v>
      </c>
      <c r="J67" s="245">
        <v>0</v>
      </c>
      <c r="K67" s="114"/>
    </row>
    <row r="68" spans="1:11" ht="25.5" customHeight="1">
      <c r="A68" s="39"/>
      <c r="B68" s="261" t="s">
        <v>679</v>
      </c>
      <c r="C68" s="39"/>
      <c r="D68" s="246"/>
      <c r="E68" s="246"/>
      <c r="F68" s="246"/>
      <c r="G68" s="246"/>
      <c r="H68" s="246"/>
      <c r="I68" s="246"/>
      <c r="J68" s="246"/>
      <c r="K68" s="114"/>
    </row>
    <row r="69" ht="15" customHeight="1">
      <c r="C69" s="47"/>
    </row>
    <row r="70" spans="1:11" ht="24.75" customHeight="1">
      <c r="A70" s="285" t="s">
        <v>33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</row>
    <row r="71" spans="1:11" ht="24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ht="24.75" customHeight="1">
      <c r="A72" s="285" t="s">
        <v>628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</row>
    <row r="73" spans="1:11" ht="24.75" customHeight="1">
      <c r="A73" s="284" t="s">
        <v>649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ht="24.75" customHeight="1">
      <c r="C74" s="47"/>
    </row>
    <row r="75" spans="1:3" ht="24.75" customHeight="1">
      <c r="A75" s="104" t="s">
        <v>801</v>
      </c>
      <c r="C75" s="47"/>
    </row>
    <row r="76" spans="1:12" s="256" customFormat="1" ht="24.75" customHeight="1">
      <c r="A76" s="254"/>
      <c r="B76" s="401" t="s">
        <v>930</v>
      </c>
      <c r="C76" s="324" t="s">
        <v>498</v>
      </c>
      <c r="D76" s="325"/>
      <c r="E76" s="326"/>
      <c r="F76" s="324" t="s">
        <v>243</v>
      </c>
      <c r="G76" s="325"/>
      <c r="H76" s="325"/>
      <c r="I76" s="325"/>
      <c r="J76" s="326"/>
      <c r="K76" s="255"/>
      <c r="L76" s="255"/>
    </row>
    <row r="77" spans="1:12" s="256" customFormat="1" ht="24.75" customHeight="1">
      <c r="A77" s="257" t="s">
        <v>697</v>
      </c>
      <c r="B77" s="403"/>
      <c r="C77" s="258" t="s">
        <v>878</v>
      </c>
      <c r="D77" s="259" t="s">
        <v>870</v>
      </c>
      <c r="E77" s="259" t="s">
        <v>698</v>
      </c>
      <c r="F77" s="259" t="s">
        <v>699</v>
      </c>
      <c r="G77" s="259"/>
      <c r="H77" s="259"/>
      <c r="I77" s="259"/>
      <c r="J77" s="259"/>
      <c r="K77" s="255"/>
      <c r="L77" s="255"/>
    </row>
    <row r="78" spans="1:12" s="256" customFormat="1" ht="24.75" customHeight="1">
      <c r="A78" s="257" t="s">
        <v>700</v>
      </c>
      <c r="B78" s="403"/>
      <c r="C78" s="257" t="s">
        <v>882</v>
      </c>
      <c r="D78" s="259" t="s">
        <v>701</v>
      </c>
      <c r="E78" s="259" t="s">
        <v>702</v>
      </c>
      <c r="F78" s="259" t="s">
        <v>703</v>
      </c>
      <c r="G78" s="259" t="s">
        <v>704</v>
      </c>
      <c r="H78" s="259" t="s">
        <v>705</v>
      </c>
      <c r="I78" s="259" t="s">
        <v>706</v>
      </c>
      <c r="J78" s="259" t="s">
        <v>707</v>
      </c>
      <c r="K78" s="255"/>
      <c r="L78" s="255"/>
    </row>
    <row r="79" spans="1:12" s="256" customFormat="1" ht="24.75" customHeight="1">
      <c r="A79" s="260"/>
      <c r="B79" s="390"/>
      <c r="C79" s="257" t="s">
        <v>883</v>
      </c>
      <c r="D79" s="259" t="s">
        <v>708</v>
      </c>
      <c r="E79" s="259" t="s">
        <v>709</v>
      </c>
      <c r="F79" s="259" t="s">
        <v>710</v>
      </c>
      <c r="G79" s="259"/>
      <c r="H79" s="259"/>
      <c r="I79" s="259"/>
      <c r="J79" s="259"/>
      <c r="K79" s="255"/>
      <c r="L79" s="255"/>
    </row>
    <row r="80" spans="1:11" ht="25.5" customHeight="1">
      <c r="A80" s="25">
        <v>32</v>
      </c>
      <c r="B80" s="262" t="s">
        <v>747</v>
      </c>
      <c r="C80" s="25" t="s">
        <v>96</v>
      </c>
      <c r="D80" s="244">
        <v>5579980.27</v>
      </c>
      <c r="E80" s="244">
        <v>0</v>
      </c>
      <c r="F80" s="244">
        <v>0</v>
      </c>
      <c r="G80" s="244">
        <v>12561502.29</v>
      </c>
      <c r="H80" s="244">
        <v>74504.49</v>
      </c>
      <c r="I80" s="244">
        <v>0</v>
      </c>
      <c r="J80" s="244">
        <v>63110.28</v>
      </c>
      <c r="K80" s="114"/>
    </row>
    <row r="81" spans="1:11" ht="25.5" customHeight="1">
      <c r="A81" s="25">
        <v>33</v>
      </c>
      <c r="B81" s="262" t="s">
        <v>748</v>
      </c>
      <c r="C81" s="25" t="s">
        <v>20</v>
      </c>
      <c r="D81" s="244">
        <v>5988086.1</v>
      </c>
      <c r="E81" s="244">
        <v>0</v>
      </c>
      <c r="F81" s="244">
        <v>0</v>
      </c>
      <c r="G81" s="244">
        <v>13558156.86</v>
      </c>
      <c r="H81" s="244">
        <v>1727.85</v>
      </c>
      <c r="I81" s="244">
        <v>0</v>
      </c>
      <c r="J81" s="244">
        <v>872000</v>
      </c>
      <c r="K81" s="114"/>
    </row>
    <row r="82" spans="1:11" ht="25.5" customHeight="1">
      <c r="A82" s="25">
        <v>34</v>
      </c>
      <c r="B82" s="262" t="s">
        <v>749</v>
      </c>
      <c r="C82" s="25" t="s">
        <v>20</v>
      </c>
      <c r="D82" s="244">
        <v>2609428.46</v>
      </c>
      <c r="E82" s="244">
        <v>0</v>
      </c>
      <c r="F82" s="244">
        <v>0</v>
      </c>
      <c r="G82" s="244">
        <v>10370992.66</v>
      </c>
      <c r="H82" s="244">
        <v>9958.44</v>
      </c>
      <c r="I82" s="244">
        <v>0</v>
      </c>
      <c r="J82" s="244">
        <v>1324000</v>
      </c>
      <c r="K82" s="114"/>
    </row>
    <row r="83" spans="1:11" ht="25.5" customHeight="1">
      <c r="A83" s="25">
        <v>35</v>
      </c>
      <c r="B83" s="262" t="s">
        <v>750</v>
      </c>
      <c r="C83" s="25" t="s">
        <v>97</v>
      </c>
      <c r="D83" s="244">
        <v>636.99</v>
      </c>
      <c r="E83" s="244">
        <v>0</v>
      </c>
      <c r="F83" s="244">
        <v>0</v>
      </c>
      <c r="G83" s="244">
        <v>0</v>
      </c>
      <c r="H83" s="244">
        <v>7500.03</v>
      </c>
      <c r="I83" s="244">
        <v>0</v>
      </c>
      <c r="J83" s="244">
        <v>3639414.2</v>
      </c>
      <c r="K83" s="114"/>
    </row>
    <row r="84" spans="1:11" ht="25.5" customHeight="1">
      <c r="A84" s="25">
        <v>36</v>
      </c>
      <c r="B84" s="262" t="s">
        <v>751</v>
      </c>
      <c r="C84" s="25" t="s">
        <v>20</v>
      </c>
      <c r="D84" s="244">
        <v>0</v>
      </c>
      <c r="E84" s="244">
        <v>452615.35</v>
      </c>
      <c r="F84" s="244">
        <v>210000</v>
      </c>
      <c r="G84" s="244">
        <v>0</v>
      </c>
      <c r="H84" s="244">
        <v>1532898</v>
      </c>
      <c r="I84" s="244">
        <v>0</v>
      </c>
      <c r="J84" s="244">
        <v>2874156.4</v>
      </c>
      <c r="K84" s="114"/>
    </row>
    <row r="85" spans="1:11" ht="25.5" customHeight="1">
      <c r="A85" s="25">
        <v>37</v>
      </c>
      <c r="B85" s="262" t="s">
        <v>752</v>
      </c>
      <c r="C85" s="25" t="s">
        <v>20</v>
      </c>
      <c r="D85" s="244">
        <v>64448644.24</v>
      </c>
      <c r="E85" s="244">
        <v>0</v>
      </c>
      <c r="F85" s="244">
        <v>11336837.78</v>
      </c>
      <c r="G85" s="244">
        <v>79736975.25</v>
      </c>
      <c r="H85" s="244">
        <v>0</v>
      </c>
      <c r="I85" s="244">
        <v>0</v>
      </c>
      <c r="J85" s="244">
        <v>3505.62</v>
      </c>
      <c r="K85" s="114"/>
    </row>
    <row r="86" spans="1:11" ht="25.5" customHeight="1">
      <c r="A86" s="25">
        <v>38</v>
      </c>
      <c r="B86" s="262" t="s">
        <v>753</v>
      </c>
      <c r="C86" s="25" t="s">
        <v>20</v>
      </c>
      <c r="D86" s="244">
        <v>18206760.58</v>
      </c>
      <c r="E86" s="244">
        <v>15525942.43</v>
      </c>
      <c r="F86" s="244">
        <v>0</v>
      </c>
      <c r="G86" s="244">
        <v>90208847.2</v>
      </c>
      <c r="H86" s="244">
        <v>4524841.48</v>
      </c>
      <c r="I86" s="244">
        <v>57387106.31</v>
      </c>
      <c r="J86" s="244">
        <v>6754.16</v>
      </c>
      <c r="K86" s="114"/>
    </row>
    <row r="87" spans="1:11" ht="25.5" customHeight="1">
      <c r="A87" s="31">
        <v>39</v>
      </c>
      <c r="B87" s="254" t="s">
        <v>754</v>
      </c>
      <c r="C87" s="31" t="s">
        <v>96</v>
      </c>
      <c r="D87" s="245">
        <v>99902.03</v>
      </c>
      <c r="E87" s="245">
        <v>4961194.7</v>
      </c>
      <c r="F87" s="245">
        <v>0</v>
      </c>
      <c r="G87" s="245">
        <v>0</v>
      </c>
      <c r="H87" s="245">
        <v>4884927.12</v>
      </c>
      <c r="I87" s="245">
        <v>0</v>
      </c>
      <c r="J87" s="245">
        <v>26196517.77</v>
      </c>
      <c r="K87" s="114"/>
    </row>
    <row r="88" spans="1:11" ht="25.5" customHeight="1">
      <c r="A88" s="39"/>
      <c r="B88" s="261" t="s">
        <v>755</v>
      </c>
      <c r="C88" s="39"/>
      <c r="D88" s="246"/>
      <c r="E88" s="246"/>
      <c r="F88" s="246"/>
      <c r="G88" s="246"/>
      <c r="H88" s="246"/>
      <c r="I88" s="246"/>
      <c r="J88" s="246"/>
      <c r="K88" s="114"/>
    </row>
    <row r="89" spans="1:11" ht="25.5" customHeight="1">
      <c r="A89" s="25">
        <v>40</v>
      </c>
      <c r="B89" s="262" t="s">
        <v>756</v>
      </c>
      <c r="C89" s="25" t="s">
        <v>96</v>
      </c>
      <c r="D89" s="244">
        <v>10000</v>
      </c>
      <c r="E89" s="244">
        <v>0</v>
      </c>
      <c r="F89" s="244">
        <v>0</v>
      </c>
      <c r="G89" s="244">
        <v>0</v>
      </c>
      <c r="H89" s="244">
        <v>1044000</v>
      </c>
      <c r="I89" s="244">
        <v>0</v>
      </c>
      <c r="J89" s="244">
        <v>0</v>
      </c>
      <c r="K89" s="114"/>
    </row>
    <row r="90" spans="1:11" ht="25.5" customHeight="1">
      <c r="A90" s="25">
        <v>41</v>
      </c>
      <c r="B90" s="262" t="s">
        <v>555</v>
      </c>
      <c r="C90" s="25" t="s">
        <v>20</v>
      </c>
      <c r="D90" s="244">
        <v>0</v>
      </c>
      <c r="E90" s="244">
        <v>0</v>
      </c>
      <c r="F90" s="244">
        <v>0</v>
      </c>
      <c r="G90" s="244">
        <v>335379.6</v>
      </c>
      <c r="H90" s="244">
        <v>57750000</v>
      </c>
      <c r="I90" s="244">
        <v>0</v>
      </c>
      <c r="J90" s="244">
        <v>0</v>
      </c>
      <c r="K90" s="114"/>
    </row>
    <row r="91" spans="1:11" ht="25.5" customHeight="1">
      <c r="A91" s="25">
        <v>42</v>
      </c>
      <c r="B91" s="262" t="s">
        <v>757</v>
      </c>
      <c r="C91" s="25" t="s">
        <v>20</v>
      </c>
      <c r="D91" s="244">
        <v>2506680.09</v>
      </c>
      <c r="E91" s="244">
        <v>0</v>
      </c>
      <c r="F91" s="244">
        <v>0</v>
      </c>
      <c r="G91" s="244">
        <v>9903631.03</v>
      </c>
      <c r="H91" s="244">
        <v>125040.72</v>
      </c>
      <c r="I91" s="244">
        <v>0</v>
      </c>
      <c r="J91" s="244">
        <v>0</v>
      </c>
      <c r="K91" s="114"/>
    </row>
    <row r="92" spans="1:11" ht="16.5" customHeight="1">
      <c r="A92" s="172"/>
      <c r="B92" s="114"/>
      <c r="C92" s="172"/>
      <c r="D92" s="115"/>
      <c r="E92" s="115"/>
      <c r="F92" s="115"/>
      <c r="G92" s="115"/>
      <c r="H92" s="115"/>
      <c r="I92" s="115"/>
      <c r="J92" s="115"/>
      <c r="K92" s="115"/>
    </row>
    <row r="93" spans="1:11" ht="25.5" customHeight="1">
      <c r="A93" s="285" t="s">
        <v>33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</row>
    <row r="94" spans="1:11" ht="25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ht="25.5" customHeight="1">
      <c r="A95" s="285" t="s">
        <v>628</v>
      </c>
      <c r="B95" s="285"/>
      <c r="C95" s="285"/>
      <c r="D95" s="285"/>
      <c r="E95" s="285"/>
      <c r="F95" s="285"/>
      <c r="G95" s="285"/>
      <c r="H95" s="285"/>
      <c r="I95" s="285"/>
      <c r="J95" s="285"/>
      <c r="K95" s="285"/>
    </row>
    <row r="96" spans="1:11" ht="24" customHeight="1">
      <c r="A96" s="284" t="s">
        <v>650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</row>
    <row r="97" ht="24" customHeight="1">
      <c r="C97" s="47"/>
    </row>
    <row r="98" spans="1:3" ht="24" customHeight="1">
      <c r="A98" s="104" t="s">
        <v>801</v>
      </c>
      <c r="C98" s="47"/>
    </row>
    <row r="99" spans="1:12" s="256" customFormat="1" ht="24.75" customHeight="1">
      <c r="A99" s="254"/>
      <c r="B99" s="401" t="s">
        <v>930</v>
      </c>
      <c r="C99" s="324" t="s">
        <v>498</v>
      </c>
      <c r="D99" s="325"/>
      <c r="E99" s="326"/>
      <c r="F99" s="324" t="s">
        <v>243</v>
      </c>
      <c r="G99" s="325"/>
      <c r="H99" s="325"/>
      <c r="I99" s="325"/>
      <c r="J99" s="326"/>
      <c r="K99" s="255"/>
      <c r="L99" s="255"/>
    </row>
    <row r="100" spans="1:12" s="256" customFormat="1" ht="24.75" customHeight="1">
      <c r="A100" s="257" t="s">
        <v>697</v>
      </c>
      <c r="B100" s="403"/>
      <c r="C100" s="258" t="s">
        <v>878</v>
      </c>
      <c r="D100" s="259" t="s">
        <v>870</v>
      </c>
      <c r="E100" s="259" t="s">
        <v>698</v>
      </c>
      <c r="F100" s="259" t="s">
        <v>699</v>
      </c>
      <c r="G100" s="259"/>
      <c r="H100" s="259"/>
      <c r="I100" s="259"/>
      <c r="J100" s="259"/>
      <c r="K100" s="255"/>
      <c r="L100" s="255"/>
    </row>
    <row r="101" spans="1:12" s="256" customFormat="1" ht="24.75" customHeight="1">
      <c r="A101" s="257" t="s">
        <v>700</v>
      </c>
      <c r="B101" s="403"/>
      <c r="C101" s="257" t="s">
        <v>882</v>
      </c>
      <c r="D101" s="259" t="s">
        <v>701</v>
      </c>
      <c r="E101" s="259" t="s">
        <v>702</v>
      </c>
      <c r="F101" s="259" t="s">
        <v>703</v>
      </c>
      <c r="G101" s="259" t="s">
        <v>704</v>
      </c>
      <c r="H101" s="259" t="s">
        <v>705</v>
      </c>
      <c r="I101" s="259" t="s">
        <v>706</v>
      </c>
      <c r="J101" s="259" t="s">
        <v>707</v>
      </c>
      <c r="K101" s="255"/>
      <c r="L101" s="255"/>
    </row>
    <row r="102" spans="1:12" s="256" customFormat="1" ht="24.75" customHeight="1">
      <c r="A102" s="260"/>
      <c r="B102" s="390"/>
      <c r="C102" s="257" t="s">
        <v>883</v>
      </c>
      <c r="D102" s="259" t="s">
        <v>708</v>
      </c>
      <c r="E102" s="259" t="s">
        <v>709</v>
      </c>
      <c r="F102" s="259" t="s">
        <v>710</v>
      </c>
      <c r="G102" s="259"/>
      <c r="H102" s="259"/>
      <c r="I102" s="259"/>
      <c r="J102" s="259"/>
      <c r="K102" s="255"/>
      <c r="L102" s="255"/>
    </row>
    <row r="103" spans="1:11" ht="25.5" customHeight="1">
      <c r="A103" s="25">
        <v>43</v>
      </c>
      <c r="B103" s="262" t="s">
        <v>758</v>
      </c>
      <c r="C103" s="25" t="s">
        <v>20</v>
      </c>
      <c r="D103" s="244">
        <v>1521702.28</v>
      </c>
      <c r="E103" s="244">
        <v>0</v>
      </c>
      <c r="F103" s="244">
        <v>0</v>
      </c>
      <c r="G103" s="244">
        <v>5196504.12</v>
      </c>
      <c r="H103" s="244">
        <v>120589.04</v>
      </c>
      <c r="I103" s="244">
        <v>0</v>
      </c>
      <c r="J103" s="244">
        <v>0</v>
      </c>
      <c r="K103" s="114"/>
    </row>
    <row r="104" spans="1:11" ht="25.5" customHeight="1">
      <c r="A104" s="25">
        <v>44</v>
      </c>
      <c r="B104" s="262" t="s">
        <v>759</v>
      </c>
      <c r="C104" s="25" t="s">
        <v>97</v>
      </c>
      <c r="D104" s="244">
        <v>3184.93</v>
      </c>
      <c r="E104" s="244">
        <v>9408923.79</v>
      </c>
      <c r="F104" s="244">
        <v>0</v>
      </c>
      <c r="G104" s="244">
        <v>0</v>
      </c>
      <c r="H104" s="244">
        <v>66190.98</v>
      </c>
      <c r="I104" s="244">
        <v>69000</v>
      </c>
      <c r="J104" s="244">
        <v>41571626.13</v>
      </c>
      <c r="K104" s="114"/>
    </row>
    <row r="105" spans="1:11" ht="24.75" customHeight="1">
      <c r="A105" s="25">
        <v>45</v>
      </c>
      <c r="B105" s="262" t="s">
        <v>760</v>
      </c>
      <c r="C105" s="25" t="s">
        <v>96</v>
      </c>
      <c r="D105" s="244">
        <v>271656.31</v>
      </c>
      <c r="E105" s="244">
        <v>40057343.35</v>
      </c>
      <c r="F105" s="244">
        <v>0</v>
      </c>
      <c r="G105" s="244">
        <v>1259522.8</v>
      </c>
      <c r="H105" s="244">
        <v>4663789.69</v>
      </c>
      <c r="I105" s="244">
        <v>204421289.21</v>
      </c>
      <c r="J105" s="244">
        <v>25758775.67</v>
      </c>
      <c r="K105" s="114"/>
    </row>
    <row r="106" spans="1:11" ht="24.75" customHeight="1">
      <c r="A106" s="25">
        <v>46</v>
      </c>
      <c r="B106" s="262" t="s">
        <v>761</v>
      </c>
      <c r="C106" s="25" t="s">
        <v>20</v>
      </c>
      <c r="D106" s="244">
        <v>2440041.42</v>
      </c>
      <c r="E106" s="244">
        <v>0</v>
      </c>
      <c r="F106" s="244">
        <v>0</v>
      </c>
      <c r="G106" s="244">
        <v>10257211.92</v>
      </c>
      <c r="H106" s="244">
        <v>60001.11</v>
      </c>
      <c r="I106" s="244">
        <v>0</v>
      </c>
      <c r="J106" s="244">
        <v>1360600</v>
      </c>
      <c r="K106" s="114"/>
    </row>
    <row r="107" spans="1:11" ht="24.75" customHeight="1">
      <c r="A107" s="25">
        <v>47</v>
      </c>
      <c r="B107" s="262" t="s">
        <v>762</v>
      </c>
      <c r="C107" s="25" t="s">
        <v>20</v>
      </c>
      <c r="D107" s="244">
        <v>3493714.55</v>
      </c>
      <c r="E107" s="244">
        <v>0</v>
      </c>
      <c r="F107" s="244">
        <v>0</v>
      </c>
      <c r="G107" s="244">
        <v>13170785.7</v>
      </c>
      <c r="H107" s="244">
        <v>70270.55</v>
      </c>
      <c r="I107" s="244">
        <v>0</v>
      </c>
      <c r="J107" s="244">
        <v>2689767.34</v>
      </c>
      <c r="K107" s="114"/>
    </row>
    <row r="108" spans="1:11" ht="24.75" customHeight="1">
      <c r="A108" s="25">
        <v>48</v>
      </c>
      <c r="B108" s="262" t="s">
        <v>763</v>
      </c>
      <c r="C108" s="25" t="s">
        <v>20</v>
      </c>
      <c r="D108" s="244">
        <v>2872455.99</v>
      </c>
      <c r="E108" s="244">
        <v>0</v>
      </c>
      <c r="F108" s="244">
        <v>0</v>
      </c>
      <c r="G108" s="244">
        <v>15461007.65</v>
      </c>
      <c r="H108" s="244">
        <v>88188.62</v>
      </c>
      <c r="I108" s="244">
        <v>0</v>
      </c>
      <c r="J108" s="244">
        <v>989000</v>
      </c>
      <c r="K108" s="114"/>
    </row>
    <row r="109" spans="1:11" ht="24.75" customHeight="1">
      <c r="A109" s="25">
        <v>49</v>
      </c>
      <c r="B109" s="262" t="s">
        <v>764</v>
      </c>
      <c r="C109" s="25" t="s">
        <v>96</v>
      </c>
      <c r="D109" s="244">
        <v>221718.28</v>
      </c>
      <c r="E109" s="244">
        <v>17888141.85</v>
      </c>
      <c r="F109" s="244">
        <v>0</v>
      </c>
      <c r="G109" s="244">
        <v>0</v>
      </c>
      <c r="H109" s="244">
        <v>4929066.58</v>
      </c>
      <c r="I109" s="244">
        <v>43519031.58</v>
      </c>
      <c r="J109" s="244">
        <v>135958.04</v>
      </c>
      <c r="K109" s="114"/>
    </row>
    <row r="110" spans="1:11" ht="24.75" customHeight="1">
      <c r="A110" s="25">
        <v>50</v>
      </c>
      <c r="B110" s="262" t="s">
        <v>765</v>
      </c>
      <c r="C110" s="25" t="s">
        <v>20</v>
      </c>
      <c r="D110" s="244">
        <v>0</v>
      </c>
      <c r="E110" s="244">
        <v>15372251.5</v>
      </c>
      <c r="F110" s="244">
        <v>0</v>
      </c>
      <c r="G110" s="244">
        <v>6056.08</v>
      </c>
      <c r="H110" s="244">
        <v>1620890</v>
      </c>
      <c r="I110" s="244">
        <v>0</v>
      </c>
      <c r="J110" s="244">
        <v>66828961.1</v>
      </c>
      <c r="K110" s="114"/>
    </row>
    <row r="111" spans="1:11" ht="24.75" customHeight="1">
      <c r="A111" s="25">
        <v>51</v>
      </c>
      <c r="B111" s="262" t="s">
        <v>831</v>
      </c>
      <c r="C111" s="25" t="s">
        <v>20</v>
      </c>
      <c r="D111" s="244">
        <v>5055414.3</v>
      </c>
      <c r="E111" s="244">
        <v>8204371.88</v>
      </c>
      <c r="F111" s="244">
        <v>0</v>
      </c>
      <c r="G111" s="244">
        <v>596360.7</v>
      </c>
      <c r="H111" s="244">
        <v>6646677.13</v>
      </c>
      <c r="I111" s="244">
        <v>74200432.69</v>
      </c>
      <c r="J111" s="244">
        <v>214380</v>
      </c>
      <c r="K111" s="114"/>
    </row>
    <row r="112" spans="1:11" ht="24.75" customHeight="1">
      <c r="A112" s="25">
        <v>52</v>
      </c>
      <c r="B112" s="262" t="s">
        <v>562</v>
      </c>
      <c r="C112" s="25" t="s">
        <v>20</v>
      </c>
      <c r="D112" s="244">
        <v>0</v>
      </c>
      <c r="E112" s="244">
        <v>74268.7</v>
      </c>
      <c r="F112" s="244">
        <v>0</v>
      </c>
      <c r="G112" s="244">
        <v>8407875</v>
      </c>
      <c r="H112" s="244">
        <v>4450000</v>
      </c>
      <c r="I112" s="244">
        <v>193060</v>
      </c>
      <c r="J112" s="244">
        <v>69080</v>
      </c>
      <c r="K112" s="114"/>
    </row>
    <row r="113" spans="1:11" ht="24.75" customHeight="1">
      <c r="A113" s="25">
        <v>53</v>
      </c>
      <c r="B113" s="262" t="s">
        <v>766</v>
      </c>
      <c r="C113" s="25" t="s">
        <v>20</v>
      </c>
      <c r="D113" s="244">
        <v>0</v>
      </c>
      <c r="E113" s="244">
        <v>0</v>
      </c>
      <c r="F113" s="244">
        <v>0</v>
      </c>
      <c r="G113" s="244">
        <v>0</v>
      </c>
      <c r="H113" s="244">
        <v>4282361.64</v>
      </c>
      <c r="I113" s="244">
        <v>0</v>
      </c>
      <c r="J113" s="244">
        <v>0</v>
      </c>
      <c r="K113" s="114"/>
    </row>
    <row r="114" spans="1:11" ht="24.75" customHeight="1">
      <c r="A114" s="25">
        <v>54</v>
      </c>
      <c r="B114" s="262" t="s">
        <v>767</v>
      </c>
      <c r="C114" s="25" t="s">
        <v>20</v>
      </c>
      <c r="D114" s="244">
        <v>0</v>
      </c>
      <c r="E114" s="244">
        <v>32435.9</v>
      </c>
      <c r="F114" s="244">
        <v>0</v>
      </c>
      <c r="G114" s="244">
        <v>0</v>
      </c>
      <c r="H114" s="244">
        <v>2083893</v>
      </c>
      <c r="I114" s="244">
        <v>30313.93</v>
      </c>
      <c r="J114" s="244">
        <v>0</v>
      </c>
      <c r="K114" s="114"/>
    </row>
    <row r="115" spans="1:11" ht="24.75" customHeight="1">
      <c r="A115" s="25">
        <v>55</v>
      </c>
      <c r="B115" s="262" t="s">
        <v>563</v>
      </c>
      <c r="C115" s="25" t="s">
        <v>20</v>
      </c>
      <c r="D115" s="244">
        <v>0</v>
      </c>
      <c r="E115" s="244">
        <v>0</v>
      </c>
      <c r="F115" s="244">
        <v>0</v>
      </c>
      <c r="G115" s="244">
        <v>0</v>
      </c>
      <c r="H115" s="244">
        <v>2464000</v>
      </c>
      <c r="I115" s="244">
        <v>0</v>
      </c>
      <c r="J115" s="244">
        <v>0</v>
      </c>
      <c r="K115" s="114"/>
    </row>
    <row r="116" spans="1:11" ht="19.5" customHeight="1">
      <c r="A116" s="172"/>
      <c r="B116" s="114"/>
      <c r="C116" s="172"/>
      <c r="D116" s="115"/>
      <c r="E116" s="115"/>
      <c r="F116" s="115"/>
      <c r="G116" s="115"/>
      <c r="H116" s="115"/>
      <c r="I116" s="115"/>
      <c r="J116" s="115"/>
      <c r="K116" s="115"/>
    </row>
    <row r="117" spans="1:11" ht="25.5" customHeight="1">
      <c r="A117" s="285" t="s">
        <v>33</v>
      </c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</row>
    <row r="118" spans="1:11" ht="25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ht="25.5" customHeight="1">
      <c r="A119" s="285" t="s">
        <v>628</v>
      </c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</row>
    <row r="120" spans="1:11" ht="25.5" customHeight="1">
      <c r="A120" s="284" t="s">
        <v>651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ht="24" customHeight="1">
      <c r="C121" s="47"/>
    </row>
    <row r="122" spans="1:3" ht="24" customHeight="1">
      <c r="A122" s="104" t="s">
        <v>802</v>
      </c>
      <c r="C122" s="47"/>
    </row>
    <row r="123" spans="1:12" s="256" customFormat="1" ht="24.75" customHeight="1">
      <c r="A123" s="254"/>
      <c r="B123" s="401" t="s">
        <v>930</v>
      </c>
      <c r="C123" s="324" t="s">
        <v>498</v>
      </c>
      <c r="D123" s="325"/>
      <c r="E123" s="326"/>
      <c r="F123" s="324" t="s">
        <v>243</v>
      </c>
      <c r="G123" s="325"/>
      <c r="H123" s="325"/>
      <c r="I123" s="325"/>
      <c r="J123" s="326"/>
      <c r="K123" s="255"/>
      <c r="L123" s="255"/>
    </row>
    <row r="124" spans="1:12" s="256" customFormat="1" ht="24.75" customHeight="1">
      <c r="A124" s="257" t="s">
        <v>697</v>
      </c>
      <c r="B124" s="403"/>
      <c r="C124" s="258" t="s">
        <v>878</v>
      </c>
      <c r="D124" s="259" t="s">
        <v>870</v>
      </c>
      <c r="E124" s="259" t="s">
        <v>698</v>
      </c>
      <c r="F124" s="259" t="s">
        <v>699</v>
      </c>
      <c r="G124" s="259"/>
      <c r="H124" s="259"/>
      <c r="I124" s="259"/>
      <c r="J124" s="259"/>
      <c r="K124" s="255"/>
      <c r="L124" s="255"/>
    </row>
    <row r="125" spans="1:12" s="256" customFormat="1" ht="24.75" customHeight="1">
      <c r="A125" s="257" t="s">
        <v>700</v>
      </c>
      <c r="B125" s="403"/>
      <c r="C125" s="257" t="s">
        <v>882</v>
      </c>
      <c r="D125" s="259" t="s">
        <v>701</v>
      </c>
      <c r="E125" s="259" t="s">
        <v>702</v>
      </c>
      <c r="F125" s="259" t="s">
        <v>703</v>
      </c>
      <c r="G125" s="259" t="s">
        <v>704</v>
      </c>
      <c r="H125" s="259" t="s">
        <v>705</v>
      </c>
      <c r="I125" s="259" t="s">
        <v>706</v>
      </c>
      <c r="J125" s="259" t="s">
        <v>707</v>
      </c>
      <c r="K125" s="255"/>
      <c r="L125" s="255"/>
    </row>
    <row r="126" spans="1:12" s="256" customFormat="1" ht="24.75" customHeight="1">
      <c r="A126" s="260"/>
      <c r="B126" s="390"/>
      <c r="C126" s="257" t="s">
        <v>883</v>
      </c>
      <c r="D126" s="259" t="s">
        <v>708</v>
      </c>
      <c r="E126" s="259" t="s">
        <v>709</v>
      </c>
      <c r="F126" s="259" t="s">
        <v>710</v>
      </c>
      <c r="G126" s="259"/>
      <c r="H126" s="259"/>
      <c r="I126" s="259"/>
      <c r="J126" s="259"/>
      <c r="K126" s="255"/>
      <c r="L126" s="255"/>
    </row>
    <row r="127" spans="1:11" ht="24.75" customHeight="1">
      <c r="A127" s="25">
        <v>56</v>
      </c>
      <c r="B127" s="262" t="s">
        <v>768</v>
      </c>
      <c r="C127" s="25" t="s">
        <v>895</v>
      </c>
      <c r="D127" s="244">
        <v>0</v>
      </c>
      <c r="E127" s="244">
        <v>0</v>
      </c>
      <c r="F127" s="244">
        <v>0</v>
      </c>
      <c r="G127" s="244">
        <v>0</v>
      </c>
      <c r="H127" s="244">
        <v>3473554.48</v>
      </c>
      <c r="I127" s="244">
        <v>0</v>
      </c>
      <c r="J127" s="244">
        <v>0</v>
      </c>
      <c r="K127" s="114"/>
    </row>
    <row r="128" spans="1:11" ht="24" customHeight="1">
      <c r="A128" s="25">
        <v>57</v>
      </c>
      <c r="B128" s="262" t="s">
        <v>769</v>
      </c>
      <c r="C128" s="25" t="s">
        <v>20</v>
      </c>
      <c r="D128" s="244">
        <v>1103468.62</v>
      </c>
      <c r="E128" s="244">
        <v>46822607.43</v>
      </c>
      <c r="F128" s="244">
        <v>0</v>
      </c>
      <c r="G128" s="244">
        <v>752739</v>
      </c>
      <c r="H128" s="244">
        <v>7383942.33</v>
      </c>
      <c r="I128" s="244">
        <v>364996861.24</v>
      </c>
      <c r="J128" s="244">
        <v>854156.95</v>
      </c>
      <c r="K128" s="114"/>
    </row>
    <row r="129" spans="1:11" ht="24" customHeight="1">
      <c r="A129" s="31">
        <v>58</v>
      </c>
      <c r="B129" s="254" t="s">
        <v>771</v>
      </c>
      <c r="C129" s="31" t="s">
        <v>20</v>
      </c>
      <c r="D129" s="245">
        <v>63221.69</v>
      </c>
      <c r="E129" s="245">
        <v>0</v>
      </c>
      <c r="F129" s="245">
        <v>0</v>
      </c>
      <c r="G129" s="245">
        <v>341044.84</v>
      </c>
      <c r="H129" s="245">
        <v>1225452.63</v>
      </c>
      <c r="I129" s="245">
        <v>0</v>
      </c>
      <c r="J129" s="245">
        <v>0</v>
      </c>
      <c r="K129" s="114"/>
    </row>
    <row r="130" spans="1:11" ht="24" customHeight="1">
      <c r="A130" s="39"/>
      <c r="B130" s="261" t="s">
        <v>772</v>
      </c>
      <c r="C130" s="39"/>
      <c r="D130" s="246"/>
      <c r="E130" s="246"/>
      <c r="F130" s="246"/>
      <c r="G130" s="246"/>
      <c r="H130" s="246"/>
      <c r="I130" s="246"/>
      <c r="J130" s="246"/>
      <c r="K130" s="114"/>
    </row>
    <row r="131" spans="1:11" ht="24" customHeight="1">
      <c r="A131" s="25">
        <v>59</v>
      </c>
      <c r="B131" s="262" t="s">
        <v>773</v>
      </c>
      <c r="C131" s="25" t="s">
        <v>887</v>
      </c>
      <c r="D131" s="244">
        <v>0</v>
      </c>
      <c r="E131" s="244">
        <v>0</v>
      </c>
      <c r="F131" s="244">
        <v>0</v>
      </c>
      <c r="G131" s="244">
        <v>0</v>
      </c>
      <c r="H131" s="244">
        <v>3032221.27</v>
      </c>
      <c r="I131" s="244">
        <v>0</v>
      </c>
      <c r="J131" s="244">
        <v>0</v>
      </c>
      <c r="K131" s="114"/>
    </row>
    <row r="132" spans="1:11" ht="24" customHeight="1">
      <c r="A132" s="25">
        <v>60</v>
      </c>
      <c r="B132" s="262" t="s">
        <v>774</v>
      </c>
      <c r="C132" s="25" t="s">
        <v>20</v>
      </c>
      <c r="D132" s="244">
        <v>660411.8</v>
      </c>
      <c r="E132" s="244">
        <v>16737431.02</v>
      </c>
      <c r="F132" s="244">
        <v>0</v>
      </c>
      <c r="G132" s="244">
        <v>0</v>
      </c>
      <c r="H132" s="244">
        <v>5034955.38</v>
      </c>
      <c r="I132" s="244">
        <v>46046870.63</v>
      </c>
      <c r="J132" s="244">
        <v>1249088.06</v>
      </c>
      <c r="K132" s="114"/>
    </row>
    <row r="133" spans="1:11" ht="24" customHeight="1">
      <c r="A133" s="25">
        <v>61</v>
      </c>
      <c r="B133" s="262" t="s">
        <v>775</v>
      </c>
      <c r="C133" s="25" t="s">
        <v>20</v>
      </c>
      <c r="D133" s="244">
        <v>0</v>
      </c>
      <c r="E133" s="244">
        <v>9284205.71</v>
      </c>
      <c r="F133" s="244">
        <v>0</v>
      </c>
      <c r="G133" s="244">
        <v>176180.27</v>
      </c>
      <c r="H133" s="244">
        <v>700000</v>
      </c>
      <c r="I133" s="244">
        <v>40208901.65</v>
      </c>
      <c r="J133" s="244">
        <v>1364</v>
      </c>
      <c r="K133" s="114"/>
    </row>
    <row r="134" spans="1:11" ht="24" customHeight="1">
      <c r="A134" s="31">
        <v>62</v>
      </c>
      <c r="B134" s="254" t="s">
        <v>730</v>
      </c>
      <c r="C134" s="31" t="s">
        <v>20</v>
      </c>
      <c r="D134" s="245">
        <v>34429.42</v>
      </c>
      <c r="E134" s="245">
        <v>21488750.39</v>
      </c>
      <c r="F134" s="245">
        <v>0</v>
      </c>
      <c r="G134" s="245">
        <v>6768</v>
      </c>
      <c r="H134" s="245">
        <v>213642.97</v>
      </c>
      <c r="I134" s="245">
        <v>81248452.74</v>
      </c>
      <c r="J134" s="245">
        <v>1131378.89</v>
      </c>
      <c r="K134" s="114"/>
    </row>
    <row r="135" spans="1:11" ht="24" customHeight="1">
      <c r="A135" s="39"/>
      <c r="B135" s="261" t="s">
        <v>776</v>
      </c>
      <c r="C135" s="39"/>
      <c r="D135" s="246"/>
      <c r="E135" s="246"/>
      <c r="F135" s="246"/>
      <c r="G135" s="246"/>
      <c r="H135" s="246"/>
      <c r="I135" s="246"/>
      <c r="J135" s="246"/>
      <c r="K135" s="114"/>
    </row>
    <row r="136" spans="1:11" ht="24" customHeight="1">
      <c r="A136" s="25">
        <v>63</v>
      </c>
      <c r="B136" s="262" t="s">
        <v>777</v>
      </c>
      <c r="C136" s="25" t="s">
        <v>20</v>
      </c>
      <c r="D136" s="244">
        <v>0</v>
      </c>
      <c r="E136" s="244">
        <v>0</v>
      </c>
      <c r="F136" s="244">
        <v>0</v>
      </c>
      <c r="G136" s="244">
        <v>0</v>
      </c>
      <c r="H136" s="244">
        <v>1620000</v>
      </c>
      <c r="I136" s="244">
        <v>0</v>
      </c>
      <c r="J136" s="244">
        <v>148950.5</v>
      </c>
      <c r="K136" s="114"/>
    </row>
    <row r="137" spans="1:11" ht="24" customHeight="1">
      <c r="A137" s="25">
        <v>64</v>
      </c>
      <c r="B137" s="262" t="s">
        <v>473</v>
      </c>
      <c r="C137" s="25" t="s">
        <v>20</v>
      </c>
      <c r="D137" s="244">
        <v>0</v>
      </c>
      <c r="E137" s="244">
        <v>0</v>
      </c>
      <c r="F137" s="244">
        <v>0</v>
      </c>
      <c r="G137" s="244">
        <v>0</v>
      </c>
      <c r="H137" s="244">
        <v>1536000</v>
      </c>
      <c r="I137" s="244">
        <v>0</v>
      </c>
      <c r="J137" s="244">
        <v>0</v>
      </c>
      <c r="K137" s="114"/>
    </row>
    <row r="138" spans="1:11" ht="24" customHeight="1">
      <c r="A138" s="25">
        <v>65</v>
      </c>
      <c r="B138" s="262" t="s">
        <v>778</v>
      </c>
      <c r="C138" s="25" t="s">
        <v>96</v>
      </c>
      <c r="D138" s="244">
        <v>3578159.99</v>
      </c>
      <c r="E138" s="244">
        <v>0</v>
      </c>
      <c r="F138" s="244">
        <v>0</v>
      </c>
      <c r="G138" s="244">
        <v>17194994.25</v>
      </c>
      <c r="H138" s="244">
        <v>1200000</v>
      </c>
      <c r="I138" s="244">
        <v>0</v>
      </c>
      <c r="J138" s="244">
        <v>0</v>
      </c>
      <c r="K138" s="114"/>
    </row>
    <row r="139" spans="1:11" ht="24" customHeight="1">
      <c r="A139" s="25">
        <v>66</v>
      </c>
      <c r="B139" s="262" t="s">
        <v>474</v>
      </c>
      <c r="C139" s="25" t="s">
        <v>20</v>
      </c>
      <c r="D139" s="244">
        <v>0</v>
      </c>
      <c r="E139" s="244">
        <v>0</v>
      </c>
      <c r="F139" s="244">
        <v>0</v>
      </c>
      <c r="G139" s="244">
        <v>0</v>
      </c>
      <c r="H139" s="244">
        <v>1200000</v>
      </c>
      <c r="I139" s="244">
        <v>0</v>
      </c>
      <c r="J139" s="244">
        <v>0</v>
      </c>
      <c r="K139" s="114"/>
    </row>
    <row r="140" spans="1:11" ht="24" customHeight="1">
      <c r="A140" s="25">
        <v>67</v>
      </c>
      <c r="B140" s="262" t="s">
        <v>779</v>
      </c>
      <c r="C140" s="25" t="s">
        <v>888</v>
      </c>
      <c r="D140" s="244">
        <v>0</v>
      </c>
      <c r="E140" s="244">
        <v>313751.82</v>
      </c>
      <c r="F140" s="244">
        <v>0</v>
      </c>
      <c r="G140" s="244">
        <v>0</v>
      </c>
      <c r="H140" s="244">
        <v>510549.02</v>
      </c>
      <c r="I140" s="244">
        <v>0</v>
      </c>
      <c r="J140" s="244">
        <v>3061882</v>
      </c>
      <c r="K140" s="114"/>
    </row>
    <row r="141" spans="1:11" ht="24" customHeight="1">
      <c r="A141" s="172"/>
      <c r="B141" s="255"/>
      <c r="C141" s="172"/>
      <c r="D141" s="115"/>
      <c r="E141" s="115"/>
      <c r="F141" s="115"/>
      <c r="G141" s="115"/>
      <c r="H141" s="115"/>
      <c r="I141" s="115"/>
      <c r="J141" s="115"/>
      <c r="K141" s="114"/>
    </row>
    <row r="142" spans="1:11" ht="24" customHeight="1">
      <c r="A142" s="285" t="s">
        <v>33</v>
      </c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</row>
    <row r="143" spans="1:11" ht="24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ht="24" customHeight="1">
      <c r="A144" s="285" t="s">
        <v>628</v>
      </c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</row>
    <row r="145" spans="1:11" ht="24" customHeight="1">
      <c r="A145" s="284" t="s">
        <v>652</v>
      </c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1:11" ht="24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3" ht="24" customHeight="1">
      <c r="A147" s="104" t="s">
        <v>801</v>
      </c>
      <c r="C147" s="47"/>
    </row>
    <row r="148" spans="1:12" s="256" customFormat="1" ht="24.75" customHeight="1">
      <c r="A148" s="254"/>
      <c r="B148" s="401" t="s">
        <v>930</v>
      </c>
      <c r="C148" s="324" t="s">
        <v>498</v>
      </c>
      <c r="D148" s="325"/>
      <c r="E148" s="326"/>
      <c r="F148" s="324" t="s">
        <v>243</v>
      </c>
      <c r="G148" s="325"/>
      <c r="H148" s="325"/>
      <c r="I148" s="325"/>
      <c r="J148" s="326"/>
      <c r="K148" s="255"/>
      <c r="L148" s="255"/>
    </row>
    <row r="149" spans="1:12" s="256" customFormat="1" ht="24.75" customHeight="1">
      <c r="A149" s="257" t="s">
        <v>697</v>
      </c>
      <c r="B149" s="403"/>
      <c r="C149" s="258" t="s">
        <v>878</v>
      </c>
      <c r="D149" s="259" t="s">
        <v>870</v>
      </c>
      <c r="E149" s="259" t="s">
        <v>698</v>
      </c>
      <c r="F149" s="259" t="s">
        <v>699</v>
      </c>
      <c r="G149" s="259"/>
      <c r="H149" s="259"/>
      <c r="I149" s="259"/>
      <c r="J149" s="259"/>
      <c r="K149" s="255"/>
      <c r="L149" s="255"/>
    </row>
    <row r="150" spans="1:12" s="256" customFormat="1" ht="24.75" customHeight="1">
      <c r="A150" s="257" t="s">
        <v>700</v>
      </c>
      <c r="B150" s="403"/>
      <c r="C150" s="257" t="s">
        <v>882</v>
      </c>
      <c r="D150" s="259" t="s">
        <v>701</v>
      </c>
      <c r="E150" s="259" t="s">
        <v>702</v>
      </c>
      <c r="F150" s="259" t="s">
        <v>703</v>
      </c>
      <c r="G150" s="259" t="s">
        <v>704</v>
      </c>
      <c r="H150" s="259" t="s">
        <v>705</v>
      </c>
      <c r="I150" s="259" t="s">
        <v>706</v>
      </c>
      <c r="J150" s="259" t="s">
        <v>707</v>
      </c>
      <c r="K150" s="255"/>
      <c r="L150" s="255"/>
    </row>
    <row r="151" spans="1:12" s="256" customFormat="1" ht="24.75" customHeight="1">
      <c r="A151" s="260"/>
      <c r="B151" s="390"/>
      <c r="C151" s="257" t="s">
        <v>883</v>
      </c>
      <c r="D151" s="259" t="s">
        <v>708</v>
      </c>
      <c r="E151" s="259" t="s">
        <v>709</v>
      </c>
      <c r="F151" s="259" t="s">
        <v>710</v>
      </c>
      <c r="G151" s="259"/>
      <c r="H151" s="259"/>
      <c r="I151" s="259"/>
      <c r="J151" s="259"/>
      <c r="K151" s="255"/>
      <c r="L151" s="255"/>
    </row>
    <row r="152" spans="1:11" ht="24" customHeight="1">
      <c r="A152" s="25">
        <v>68</v>
      </c>
      <c r="B152" s="262" t="s">
        <v>780</v>
      </c>
      <c r="C152" s="25" t="s">
        <v>167</v>
      </c>
      <c r="D152" s="244">
        <v>3081.6</v>
      </c>
      <c r="E152" s="244">
        <v>0</v>
      </c>
      <c r="F152" s="244">
        <v>1003000</v>
      </c>
      <c r="G152" s="244">
        <v>11575.68</v>
      </c>
      <c r="H152" s="244">
        <v>0</v>
      </c>
      <c r="I152" s="244">
        <v>0</v>
      </c>
      <c r="J152" s="244">
        <v>0</v>
      </c>
      <c r="K152" s="114"/>
    </row>
    <row r="153" spans="1:11" ht="24" customHeight="1">
      <c r="A153" s="31"/>
      <c r="B153" s="342" t="s">
        <v>869</v>
      </c>
      <c r="C153" s="354"/>
      <c r="D153" s="244">
        <f aca="true" t="shared" si="0" ref="D153:J153">SUM(D8:D152)</f>
        <v>169891786.38000005</v>
      </c>
      <c r="E153" s="244">
        <f t="shared" si="0"/>
        <v>1145358951.6900003</v>
      </c>
      <c r="F153" s="244">
        <f t="shared" si="0"/>
        <v>134148681.78</v>
      </c>
      <c r="G153" s="244">
        <f t="shared" si="0"/>
        <v>345050655.43999994</v>
      </c>
      <c r="H153" s="244">
        <f t="shared" si="0"/>
        <v>261271364.12</v>
      </c>
      <c r="I153" s="244">
        <f t="shared" si="0"/>
        <v>5445724863.389999</v>
      </c>
      <c r="J153" s="244">
        <f t="shared" si="0"/>
        <v>305858835.83</v>
      </c>
      <c r="K153" s="114"/>
    </row>
    <row r="154" spans="1:10" ht="24" customHeight="1">
      <c r="A154" s="112"/>
      <c r="B154" s="343" t="s">
        <v>237</v>
      </c>
      <c r="C154" s="341"/>
      <c r="D154" s="329"/>
      <c r="E154" s="329"/>
      <c r="F154" s="329"/>
      <c r="G154" s="329"/>
      <c r="H154" s="329"/>
      <c r="I154" s="329"/>
      <c r="J154" s="329"/>
    </row>
    <row r="155" spans="1:10" ht="24" customHeight="1">
      <c r="A155" s="112"/>
      <c r="B155" s="55" t="s">
        <v>238</v>
      </c>
      <c r="C155" s="333"/>
      <c r="D155" s="331">
        <v>1778172.01</v>
      </c>
      <c r="E155" s="331">
        <v>414953.24</v>
      </c>
      <c r="F155" s="331">
        <v>62467.29</v>
      </c>
      <c r="G155" s="331">
        <v>894772.94</v>
      </c>
      <c r="H155" s="331">
        <v>4340351.65</v>
      </c>
      <c r="I155" s="331">
        <v>23588.85</v>
      </c>
      <c r="J155" s="331">
        <v>2881849.44</v>
      </c>
    </row>
    <row r="156" spans="1:10" ht="24" customHeight="1" thickBot="1">
      <c r="A156" s="118"/>
      <c r="B156" s="327" t="s">
        <v>236</v>
      </c>
      <c r="C156" s="334"/>
      <c r="D156" s="332">
        <f>+D153+D155</f>
        <v>171669958.39000005</v>
      </c>
      <c r="E156" s="332">
        <f aca="true" t="shared" si="1" ref="E156:J156">+E153+E155</f>
        <v>1145773904.9300003</v>
      </c>
      <c r="F156" s="332">
        <f t="shared" si="1"/>
        <v>134211149.07000001</v>
      </c>
      <c r="G156" s="332">
        <f t="shared" si="1"/>
        <v>345945428.37999994</v>
      </c>
      <c r="H156" s="332">
        <f t="shared" si="1"/>
        <v>265611715.77</v>
      </c>
      <c r="I156" s="332">
        <f t="shared" si="1"/>
        <v>5445748452.24</v>
      </c>
      <c r="J156" s="332">
        <f t="shared" si="1"/>
        <v>308740685.27</v>
      </c>
    </row>
    <row r="157" ht="24" customHeight="1" thickTop="1"/>
    <row r="158" ht="24" customHeight="1">
      <c r="A158" s="104" t="s">
        <v>566</v>
      </c>
    </row>
    <row r="159" ht="24" customHeight="1">
      <c r="A159" s="104" t="s">
        <v>567</v>
      </c>
    </row>
    <row r="160" ht="24" customHeight="1">
      <c r="A160" s="104" t="s">
        <v>553</v>
      </c>
    </row>
    <row r="161" ht="24" customHeight="1">
      <c r="A161" s="104" t="s">
        <v>568</v>
      </c>
    </row>
    <row r="162" ht="24" customHeight="1">
      <c r="A162" s="104" t="s">
        <v>569</v>
      </c>
    </row>
    <row r="163" ht="24" customHeight="1">
      <c r="A163" s="104" t="s">
        <v>791</v>
      </c>
    </row>
    <row r="164" ht="24" customHeight="1">
      <c r="A164" s="104" t="s">
        <v>792</v>
      </c>
    </row>
    <row r="165" ht="24" customHeight="1">
      <c r="A165" s="104" t="s">
        <v>273</v>
      </c>
    </row>
    <row r="166" ht="24" customHeight="1">
      <c r="A166" s="104" t="s">
        <v>440</v>
      </c>
    </row>
    <row r="167" spans="1:11" ht="24" customHeight="1">
      <c r="A167" s="285" t="s">
        <v>33</v>
      </c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</row>
    <row r="168" spans="1:11" ht="24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11" ht="24" customHeight="1">
      <c r="A169" s="285" t="s">
        <v>628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</row>
    <row r="170" spans="1:11" ht="24" customHeight="1">
      <c r="A170" s="284" t="s">
        <v>391</v>
      </c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</row>
    <row r="171" ht="24" customHeight="1">
      <c r="C171" s="47"/>
    </row>
    <row r="172" spans="1:3" ht="24" customHeight="1">
      <c r="A172" s="104" t="s">
        <v>803</v>
      </c>
      <c r="B172" s="130"/>
      <c r="C172" s="47"/>
    </row>
    <row r="173" spans="1:12" s="256" customFormat="1" ht="24" customHeight="1">
      <c r="A173" s="254"/>
      <c r="B173" s="401" t="s">
        <v>930</v>
      </c>
      <c r="C173" s="324" t="s">
        <v>842</v>
      </c>
      <c r="D173" s="325"/>
      <c r="E173" s="326"/>
      <c r="F173" s="324" t="s">
        <v>245</v>
      </c>
      <c r="G173" s="325"/>
      <c r="H173" s="325"/>
      <c r="I173" s="325"/>
      <c r="J173" s="326"/>
      <c r="K173" s="255"/>
      <c r="L173" s="255"/>
    </row>
    <row r="174" spans="1:12" s="256" customFormat="1" ht="24" customHeight="1">
      <c r="A174" s="257" t="s">
        <v>697</v>
      </c>
      <c r="B174" s="403"/>
      <c r="C174" s="258" t="s">
        <v>878</v>
      </c>
      <c r="D174" s="259" t="s">
        <v>870</v>
      </c>
      <c r="E174" s="259" t="s">
        <v>698</v>
      </c>
      <c r="F174" s="259" t="s">
        <v>699</v>
      </c>
      <c r="G174" s="259"/>
      <c r="H174" s="259"/>
      <c r="I174" s="259"/>
      <c r="J174" s="259"/>
      <c r="K174" s="255"/>
      <c r="L174" s="255"/>
    </row>
    <row r="175" spans="1:12" s="256" customFormat="1" ht="24" customHeight="1">
      <c r="A175" s="257" t="s">
        <v>700</v>
      </c>
      <c r="B175" s="403"/>
      <c r="C175" s="257" t="s">
        <v>882</v>
      </c>
      <c r="D175" s="259" t="s">
        <v>701</v>
      </c>
      <c r="E175" s="259" t="s">
        <v>702</v>
      </c>
      <c r="F175" s="259" t="s">
        <v>703</v>
      </c>
      <c r="G175" s="259" t="s">
        <v>704</v>
      </c>
      <c r="H175" s="259" t="s">
        <v>705</v>
      </c>
      <c r="I175" s="259" t="s">
        <v>706</v>
      </c>
      <c r="J175" s="259" t="s">
        <v>707</v>
      </c>
      <c r="K175" s="255"/>
      <c r="L175" s="255"/>
    </row>
    <row r="176" spans="1:12" s="256" customFormat="1" ht="24" customHeight="1">
      <c r="A176" s="260"/>
      <c r="B176" s="390"/>
      <c r="C176" s="257" t="s">
        <v>883</v>
      </c>
      <c r="D176" s="259" t="s">
        <v>708</v>
      </c>
      <c r="E176" s="259" t="s">
        <v>709</v>
      </c>
      <c r="F176" s="259" t="s">
        <v>710</v>
      </c>
      <c r="G176" s="259"/>
      <c r="H176" s="259"/>
      <c r="I176" s="259"/>
      <c r="J176" s="259"/>
      <c r="K176" s="255"/>
      <c r="L176" s="255"/>
    </row>
    <row r="177" spans="1:11" ht="24" customHeight="1">
      <c r="A177" s="25">
        <v>1</v>
      </c>
      <c r="B177" s="262" t="s">
        <v>711</v>
      </c>
      <c r="C177" s="25" t="s">
        <v>20</v>
      </c>
      <c r="D177" s="244">
        <v>1826081.53</v>
      </c>
      <c r="E177" s="244">
        <v>863019.2</v>
      </c>
      <c r="F177" s="244">
        <v>0</v>
      </c>
      <c r="G177" s="244">
        <v>4788390.55</v>
      </c>
      <c r="H177" s="244">
        <v>4504688</v>
      </c>
      <c r="I177" s="244">
        <v>5814060</v>
      </c>
      <c r="J177" s="244">
        <v>0</v>
      </c>
      <c r="K177" s="114"/>
    </row>
    <row r="178" spans="1:11" ht="24" customHeight="1">
      <c r="A178" s="25">
        <v>2</v>
      </c>
      <c r="B178" s="262" t="s">
        <v>564</v>
      </c>
      <c r="C178" s="25" t="s">
        <v>20</v>
      </c>
      <c r="D178" s="244">
        <v>0</v>
      </c>
      <c r="E178" s="244">
        <v>0</v>
      </c>
      <c r="F178" s="244">
        <v>0</v>
      </c>
      <c r="G178" s="244">
        <v>0</v>
      </c>
      <c r="H178" s="244">
        <v>3427558</v>
      </c>
      <c r="I178" s="244">
        <v>0</v>
      </c>
      <c r="J178" s="244">
        <v>0</v>
      </c>
      <c r="K178" s="114"/>
    </row>
    <row r="179" spans="1:11" ht="24" customHeight="1">
      <c r="A179" s="25">
        <v>3</v>
      </c>
      <c r="B179" s="262" t="s">
        <v>557</v>
      </c>
      <c r="C179" s="25" t="s">
        <v>20</v>
      </c>
      <c r="D179" s="244">
        <v>6792404.49</v>
      </c>
      <c r="E179" s="244">
        <v>429739562.65</v>
      </c>
      <c r="F179" s="244">
        <v>0</v>
      </c>
      <c r="G179" s="244">
        <v>18506596.22</v>
      </c>
      <c r="H179" s="244">
        <v>5153874.85</v>
      </c>
      <c r="I179" s="244">
        <v>2175506540.97</v>
      </c>
      <c r="J179" s="244">
        <v>7991852.09</v>
      </c>
      <c r="K179" s="114"/>
    </row>
    <row r="180" spans="1:11" ht="24" customHeight="1">
      <c r="A180" s="25">
        <v>4</v>
      </c>
      <c r="B180" s="262" t="s">
        <v>713</v>
      </c>
      <c r="C180" s="25" t="s">
        <v>20</v>
      </c>
      <c r="D180" s="244">
        <v>4703677</v>
      </c>
      <c r="E180" s="244">
        <v>78794129.48</v>
      </c>
      <c r="F180" s="244">
        <v>0</v>
      </c>
      <c r="G180" s="244">
        <v>2884697.93</v>
      </c>
      <c r="H180" s="244">
        <v>1676670.39</v>
      </c>
      <c r="I180" s="244">
        <v>472810834.74</v>
      </c>
      <c r="J180" s="244">
        <v>3297377.49</v>
      </c>
      <c r="K180" s="114"/>
    </row>
    <row r="181" spans="1:11" ht="24" customHeight="1">
      <c r="A181" s="25">
        <v>5</v>
      </c>
      <c r="B181" s="262" t="s">
        <v>714</v>
      </c>
      <c r="C181" s="25" t="s">
        <v>20</v>
      </c>
      <c r="D181" s="244">
        <v>-43747.81</v>
      </c>
      <c r="E181" s="244">
        <v>-1764948.62</v>
      </c>
      <c r="F181" s="244">
        <v>0</v>
      </c>
      <c r="G181" s="244">
        <v>0</v>
      </c>
      <c r="H181" s="244">
        <v>358700</v>
      </c>
      <c r="I181" s="244">
        <v>13332350.32</v>
      </c>
      <c r="J181" s="244">
        <v>0</v>
      </c>
      <c r="K181" s="114"/>
    </row>
    <row r="182" spans="1:11" ht="24" customHeight="1">
      <c r="A182" s="25">
        <v>6</v>
      </c>
      <c r="B182" s="262" t="s">
        <v>715</v>
      </c>
      <c r="C182" s="25" t="s">
        <v>20</v>
      </c>
      <c r="D182" s="244">
        <v>7735984.47</v>
      </c>
      <c r="E182" s="244">
        <v>110288606.69</v>
      </c>
      <c r="F182" s="244">
        <v>0</v>
      </c>
      <c r="G182" s="244">
        <v>18624022.18</v>
      </c>
      <c r="H182" s="244">
        <v>13368306.89</v>
      </c>
      <c r="I182" s="244">
        <v>496108013.66</v>
      </c>
      <c r="J182" s="244">
        <v>901065.22</v>
      </c>
      <c r="K182" s="114"/>
    </row>
    <row r="183" spans="1:11" ht="24" customHeight="1">
      <c r="A183" s="25">
        <v>7</v>
      </c>
      <c r="B183" s="262" t="s">
        <v>716</v>
      </c>
      <c r="C183" s="25" t="s">
        <v>20</v>
      </c>
      <c r="D183" s="244">
        <v>1223287.68</v>
      </c>
      <c r="E183" s="244">
        <v>0</v>
      </c>
      <c r="F183" s="244">
        <v>0</v>
      </c>
      <c r="G183" s="244">
        <v>0</v>
      </c>
      <c r="H183" s="244">
        <v>9510254.22</v>
      </c>
      <c r="I183" s="244">
        <v>0</v>
      </c>
      <c r="J183" s="244">
        <v>0</v>
      </c>
      <c r="K183" s="114"/>
    </row>
    <row r="184" spans="1:11" ht="24" customHeight="1">
      <c r="A184" s="25">
        <v>8</v>
      </c>
      <c r="B184" s="262" t="s">
        <v>717</v>
      </c>
      <c r="C184" s="25" t="s">
        <v>20</v>
      </c>
      <c r="D184" s="244">
        <v>0</v>
      </c>
      <c r="E184" s="244">
        <v>1909320.31</v>
      </c>
      <c r="F184" s="244">
        <v>0</v>
      </c>
      <c r="G184" s="244">
        <v>0</v>
      </c>
      <c r="H184" s="244">
        <v>1834000</v>
      </c>
      <c r="I184" s="244">
        <v>0</v>
      </c>
      <c r="J184" s="244">
        <v>41901212.14</v>
      </c>
      <c r="K184" s="114"/>
    </row>
    <row r="185" spans="1:11" ht="24" customHeight="1">
      <c r="A185" s="25">
        <v>9</v>
      </c>
      <c r="B185" s="262" t="s">
        <v>718</v>
      </c>
      <c r="C185" s="25" t="s">
        <v>20</v>
      </c>
      <c r="D185" s="244">
        <v>1300993.15</v>
      </c>
      <c r="E185" s="244">
        <v>20317.01</v>
      </c>
      <c r="F185" s="244">
        <v>0</v>
      </c>
      <c r="G185" s="244">
        <v>41315.76</v>
      </c>
      <c r="H185" s="244">
        <v>8441301.19</v>
      </c>
      <c r="I185" s="244">
        <v>790234.34</v>
      </c>
      <c r="J185" s="244">
        <v>834871.6</v>
      </c>
      <c r="K185" s="114"/>
    </row>
    <row r="186" spans="1:11" ht="24" customHeight="1">
      <c r="A186" s="25">
        <v>10</v>
      </c>
      <c r="B186" s="262" t="s">
        <v>719</v>
      </c>
      <c r="C186" s="25" t="s">
        <v>20</v>
      </c>
      <c r="D186" s="244">
        <v>8937620.73</v>
      </c>
      <c r="E186" s="244">
        <v>160500</v>
      </c>
      <c r="F186" s="244">
        <v>0</v>
      </c>
      <c r="G186" s="244">
        <v>0</v>
      </c>
      <c r="H186" s="244">
        <v>29034467.03</v>
      </c>
      <c r="I186" s="244">
        <v>0</v>
      </c>
      <c r="J186" s="244">
        <v>4503404.49</v>
      </c>
      <c r="K186" s="114"/>
    </row>
    <row r="187" spans="1:11" ht="24" customHeight="1">
      <c r="A187" s="31">
        <v>11</v>
      </c>
      <c r="B187" s="254" t="s">
        <v>720</v>
      </c>
      <c r="C187" s="31" t="s">
        <v>20</v>
      </c>
      <c r="D187" s="245">
        <v>535</v>
      </c>
      <c r="E187" s="245">
        <v>4595739.89</v>
      </c>
      <c r="F187" s="245">
        <v>0</v>
      </c>
      <c r="G187" s="245">
        <v>556843.06</v>
      </c>
      <c r="H187" s="245">
        <v>3099925.46</v>
      </c>
      <c r="I187" s="245">
        <v>24029074.87</v>
      </c>
      <c r="J187" s="245">
        <v>1135490.72</v>
      </c>
      <c r="K187" s="114"/>
    </row>
    <row r="188" spans="1:11" ht="24" customHeight="1">
      <c r="A188" s="39"/>
      <c r="B188" s="261" t="s">
        <v>721</v>
      </c>
      <c r="C188" s="39"/>
      <c r="D188" s="246"/>
      <c r="E188" s="246"/>
      <c r="F188" s="246"/>
      <c r="G188" s="246"/>
      <c r="H188" s="246"/>
      <c r="I188" s="246"/>
      <c r="J188" s="246"/>
      <c r="K188" s="114"/>
    </row>
    <row r="189" spans="1:11" ht="12.75" customHeight="1">
      <c r="A189" s="172"/>
      <c r="B189" s="255"/>
      <c r="C189" s="172"/>
      <c r="D189" s="115"/>
      <c r="E189" s="115"/>
      <c r="F189" s="115"/>
      <c r="G189" s="115"/>
      <c r="H189" s="115"/>
      <c r="I189" s="115"/>
      <c r="J189" s="115"/>
      <c r="K189" s="114"/>
    </row>
    <row r="190" spans="1:11" ht="24" customHeight="1">
      <c r="A190" s="172"/>
      <c r="B190" s="255"/>
      <c r="C190" s="172"/>
      <c r="D190" s="115"/>
      <c r="E190" s="115"/>
      <c r="F190" s="115"/>
      <c r="G190" s="115"/>
      <c r="H190" s="115"/>
      <c r="I190" s="115"/>
      <c r="J190" s="115"/>
      <c r="K190" s="114"/>
    </row>
    <row r="191" spans="1:11" ht="19.5" customHeight="1">
      <c r="A191" s="172"/>
      <c r="B191" s="255"/>
      <c r="C191" s="172"/>
      <c r="D191" s="115"/>
      <c r="E191" s="115"/>
      <c r="F191" s="115"/>
      <c r="G191" s="115"/>
      <c r="H191" s="115"/>
      <c r="I191" s="115"/>
      <c r="J191" s="115"/>
      <c r="K191" s="114"/>
    </row>
    <row r="192" spans="1:11" ht="24" customHeight="1">
      <c r="A192" s="285" t="s">
        <v>33</v>
      </c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</row>
    <row r="193" spans="1:11" ht="18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1:11" ht="24" customHeight="1">
      <c r="A194" s="285" t="s">
        <v>628</v>
      </c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</row>
    <row r="195" spans="1:11" ht="24" customHeight="1">
      <c r="A195" s="284" t="s">
        <v>392</v>
      </c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ht="24" customHeight="1">
      <c r="C196" s="47"/>
    </row>
    <row r="197" spans="1:3" ht="24" customHeight="1">
      <c r="A197" s="104" t="s">
        <v>804</v>
      </c>
      <c r="B197" s="130"/>
      <c r="C197" s="47"/>
    </row>
    <row r="198" spans="1:12" s="256" customFormat="1" ht="24" customHeight="1">
      <c r="A198" s="254"/>
      <c r="B198" s="401" t="s">
        <v>930</v>
      </c>
      <c r="C198" s="324" t="s">
        <v>842</v>
      </c>
      <c r="D198" s="325"/>
      <c r="E198" s="326"/>
      <c r="F198" s="324" t="s">
        <v>245</v>
      </c>
      <c r="G198" s="325"/>
      <c r="H198" s="325"/>
      <c r="I198" s="325"/>
      <c r="J198" s="326"/>
      <c r="K198" s="255"/>
      <c r="L198" s="255"/>
    </row>
    <row r="199" spans="1:12" s="256" customFormat="1" ht="24" customHeight="1">
      <c r="A199" s="257" t="s">
        <v>697</v>
      </c>
      <c r="B199" s="403"/>
      <c r="C199" s="258" t="s">
        <v>878</v>
      </c>
      <c r="D199" s="259" t="s">
        <v>870</v>
      </c>
      <c r="E199" s="259" t="s">
        <v>698</v>
      </c>
      <c r="F199" s="259" t="s">
        <v>699</v>
      </c>
      <c r="G199" s="259"/>
      <c r="H199" s="259"/>
      <c r="I199" s="259"/>
      <c r="J199" s="259"/>
      <c r="K199" s="255"/>
      <c r="L199" s="255"/>
    </row>
    <row r="200" spans="1:12" s="256" customFormat="1" ht="24" customHeight="1">
      <c r="A200" s="257" t="s">
        <v>700</v>
      </c>
      <c r="B200" s="403"/>
      <c r="C200" s="257" t="s">
        <v>882</v>
      </c>
      <c r="D200" s="259" t="s">
        <v>701</v>
      </c>
      <c r="E200" s="259" t="s">
        <v>702</v>
      </c>
      <c r="F200" s="259" t="s">
        <v>703</v>
      </c>
      <c r="G200" s="259" t="s">
        <v>704</v>
      </c>
      <c r="H200" s="259" t="s">
        <v>705</v>
      </c>
      <c r="I200" s="259" t="s">
        <v>706</v>
      </c>
      <c r="J200" s="259" t="s">
        <v>707</v>
      </c>
      <c r="K200" s="255"/>
      <c r="L200" s="255"/>
    </row>
    <row r="201" spans="1:12" s="256" customFormat="1" ht="24" customHeight="1">
      <c r="A201" s="260"/>
      <c r="B201" s="390"/>
      <c r="C201" s="257" t="s">
        <v>883</v>
      </c>
      <c r="D201" s="259" t="s">
        <v>708</v>
      </c>
      <c r="E201" s="259" t="s">
        <v>709</v>
      </c>
      <c r="F201" s="259" t="s">
        <v>710</v>
      </c>
      <c r="G201" s="259"/>
      <c r="H201" s="259"/>
      <c r="I201" s="259"/>
      <c r="J201" s="259"/>
      <c r="K201" s="255"/>
      <c r="L201" s="255"/>
    </row>
    <row r="202" spans="1:11" ht="24" customHeight="1">
      <c r="A202" s="25">
        <v>12</v>
      </c>
      <c r="B202" s="262" t="s">
        <v>722</v>
      </c>
      <c r="C202" s="25" t="s">
        <v>20</v>
      </c>
      <c r="D202" s="244">
        <v>1203.75</v>
      </c>
      <c r="E202" s="244">
        <v>0</v>
      </c>
      <c r="F202" s="244">
        <v>0</v>
      </c>
      <c r="G202" s="244">
        <v>93375</v>
      </c>
      <c r="H202" s="244">
        <v>1293160.74</v>
      </c>
      <c r="I202" s="244">
        <v>0</v>
      </c>
      <c r="J202" s="244">
        <v>0</v>
      </c>
      <c r="K202" s="114"/>
    </row>
    <row r="203" spans="1:11" ht="24" customHeight="1">
      <c r="A203" s="25">
        <v>13</v>
      </c>
      <c r="B203" s="262" t="s">
        <v>724</v>
      </c>
      <c r="C203" s="25" t="s">
        <v>20</v>
      </c>
      <c r="D203" s="244">
        <v>771714.45</v>
      </c>
      <c r="E203" s="244">
        <v>32496406.96</v>
      </c>
      <c r="F203" s="244">
        <v>0</v>
      </c>
      <c r="G203" s="244">
        <v>4324960.01</v>
      </c>
      <c r="H203" s="244">
        <v>10523243.57</v>
      </c>
      <c r="I203" s="244">
        <v>196575035.18</v>
      </c>
      <c r="J203" s="244">
        <v>794237.7</v>
      </c>
      <c r="K203" s="114"/>
    </row>
    <row r="204" spans="1:11" ht="24" customHeight="1">
      <c r="A204" s="25">
        <v>14</v>
      </c>
      <c r="B204" s="262" t="s">
        <v>475</v>
      </c>
      <c r="C204" s="25" t="s">
        <v>20</v>
      </c>
      <c r="D204" s="244">
        <v>0</v>
      </c>
      <c r="E204" s="244">
        <v>0</v>
      </c>
      <c r="F204" s="244">
        <v>0</v>
      </c>
      <c r="G204" s="244">
        <v>0</v>
      </c>
      <c r="H204" s="244">
        <v>2709000</v>
      </c>
      <c r="I204" s="244">
        <v>0</v>
      </c>
      <c r="J204" s="244">
        <v>0</v>
      </c>
      <c r="K204" s="114"/>
    </row>
    <row r="205" spans="1:11" ht="24" customHeight="1">
      <c r="A205" s="25">
        <v>15</v>
      </c>
      <c r="B205" s="262" t="s">
        <v>725</v>
      </c>
      <c r="C205" s="25" t="s">
        <v>96</v>
      </c>
      <c r="D205" s="244">
        <v>0</v>
      </c>
      <c r="E205" s="244">
        <v>298117.35</v>
      </c>
      <c r="F205" s="244">
        <v>0</v>
      </c>
      <c r="G205" s="244">
        <v>0</v>
      </c>
      <c r="H205" s="244">
        <v>100000</v>
      </c>
      <c r="I205" s="244">
        <v>1141850.85</v>
      </c>
      <c r="J205" s="244">
        <v>0</v>
      </c>
      <c r="K205" s="114"/>
    </row>
    <row r="206" spans="1:11" ht="24" customHeight="1">
      <c r="A206" s="25">
        <v>16</v>
      </c>
      <c r="B206" s="262" t="s">
        <v>726</v>
      </c>
      <c r="C206" s="25" t="s">
        <v>887</v>
      </c>
      <c r="D206" s="244">
        <v>0</v>
      </c>
      <c r="E206" s="244">
        <v>5000</v>
      </c>
      <c r="F206" s="244">
        <v>0</v>
      </c>
      <c r="G206" s="244">
        <v>0</v>
      </c>
      <c r="H206" s="244">
        <v>1609669.32</v>
      </c>
      <c r="I206" s="244">
        <v>0</v>
      </c>
      <c r="J206" s="244">
        <v>1388895</v>
      </c>
      <c r="K206" s="114"/>
    </row>
    <row r="207" spans="1:11" ht="24" customHeight="1">
      <c r="A207" s="25">
        <v>17</v>
      </c>
      <c r="B207" s="262" t="s">
        <v>554</v>
      </c>
      <c r="C207" s="25" t="s">
        <v>20</v>
      </c>
      <c r="D207" s="244">
        <v>196560.51</v>
      </c>
      <c r="E207" s="244">
        <v>0</v>
      </c>
      <c r="F207" s="244">
        <v>0</v>
      </c>
      <c r="G207" s="244">
        <v>0</v>
      </c>
      <c r="H207" s="244">
        <v>2958946.61</v>
      </c>
      <c r="I207" s="244">
        <v>0</v>
      </c>
      <c r="J207" s="244">
        <v>89200</v>
      </c>
      <c r="K207" s="114"/>
    </row>
    <row r="208" spans="1:11" ht="24" customHeight="1">
      <c r="A208" s="25">
        <v>18</v>
      </c>
      <c r="B208" s="262" t="s">
        <v>727</v>
      </c>
      <c r="C208" s="25" t="s">
        <v>20</v>
      </c>
      <c r="D208" s="244">
        <v>0</v>
      </c>
      <c r="E208" s="244">
        <v>85125382.52</v>
      </c>
      <c r="F208" s="244">
        <v>0</v>
      </c>
      <c r="G208" s="244">
        <v>0</v>
      </c>
      <c r="H208" s="244">
        <v>5400373.83</v>
      </c>
      <c r="I208" s="244">
        <v>360195034.9</v>
      </c>
      <c r="J208" s="244">
        <v>2085163.45</v>
      </c>
      <c r="K208" s="114"/>
    </row>
    <row r="209" spans="1:11" ht="24" customHeight="1">
      <c r="A209" s="25">
        <v>19</v>
      </c>
      <c r="B209" s="262" t="s">
        <v>832</v>
      </c>
      <c r="C209" s="25" t="s">
        <v>20</v>
      </c>
      <c r="D209" s="244">
        <v>0</v>
      </c>
      <c r="E209" s="244">
        <v>0</v>
      </c>
      <c r="F209" s="244">
        <v>0</v>
      </c>
      <c r="G209" s="244">
        <v>0</v>
      </c>
      <c r="H209" s="244">
        <v>6270588</v>
      </c>
      <c r="I209" s="244">
        <v>0</v>
      </c>
      <c r="J209" s="244">
        <v>0</v>
      </c>
      <c r="K209" s="114"/>
    </row>
    <row r="210" spans="1:11" ht="24" customHeight="1">
      <c r="A210" s="25">
        <v>20</v>
      </c>
      <c r="B210" s="262" t="s">
        <v>728</v>
      </c>
      <c r="C210" s="25" t="s">
        <v>20</v>
      </c>
      <c r="D210" s="244">
        <v>0</v>
      </c>
      <c r="E210" s="244">
        <v>0</v>
      </c>
      <c r="F210" s="244">
        <v>0</v>
      </c>
      <c r="G210" s="244">
        <v>0</v>
      </c>
      <c r="H210" s="244">
        <v>4358460</v>
      </c>
      <c r="I210" s="244">
        <v>0</v>
      </c>
      <c r="J210" s="244">
        <v>33051.39</v>
      </c>
      <c r="K210" s="114"/>
    </row>
    <row r="211" spans="1:11" ht="24.75" customHeight="1">
      <c r="A211" s="31">
        <v>21</v>
      </c>
      <c r="B211" s="254" t="s">
        <v>730</v>
      </c>
      <c r="C211" s="31" t="s">
        <v>20</v>
      </c>
      <c r="D211" s="245">
        <v>183362.84</v>
      </c>
      <c r="E211" s="245">
        <v>105811670.07</v>
      </c>
      <c r="F211" s="245">
        <v>0</v>
      </c>
      <c r="G211" s="245">
        <v>0</v>
      </c>
      <c r="H211" s="245">
        <v>9094644.61</v>
      </c>
      <c r="I211" s="245">
        <v>529507271.93</v>
      </c>
      <c r="J211" s="245">
        <v>19719742.38</v>
      </c>
      <c r="K211" s="114"/>
    </row>
    <row r="212" spans="1:11" ht="24.75" customHeight="1">
      <c r="A212" s="39"/>
      <c r="B212" s="261" t="s">
        <v>731</v>
      </c>
      <c r="C212" s="39"/>
      <c r="D212" s="246"/>
      <c r="E212" s="246"/>
      <c r="F212" s="246"/>
      <c r="G212" s="246"/>
      <c r="H212" s="246"/>
      <c r="I212" s="246"/>
      <c r="J212" s="246"/>
      <c r="K212" s="114"/>
    </row>
    <row r="213" spans="1:11" ht="24.75" customHeight="1">
      <c r="A213" s="31">
        <v>22</v>
      </c>
      <c r="B213" s="254" t="s">
        <v>732</v>
      </c>
      <c r="C213" s="31" t="s">
        <v>20</v>
      </c>
      <c r="D213" s="245">
        <v>0</v>
      </c>
      <c r="E213" s="245">
        <v>28890</v>
      </c>
      <c r="F213" s="245">
        <v>0</v>
      </c>
      <c r="G213" s="245">
        <v>0</v>
      </c>
      <c r="H213" s="245">
        <v>1994300</v>
      </c>
      <c r="I213" s="245">
        <v>0</v>
      </c>
      <c r="J213" s="245">
        <v>41800</v>
      </c>
      <c r="K213" s="114"/>
    </row>
    <row r="214" spans="1:11" ht="24.75" customHeight="1">
      <c r="A214" s="39"/>
      <c r="B214" s="261" t="s">
        <v>733</v>
      </c>
      <c r="C214" s="39"/>
      <c r="D214" s="246"/>
      <c r="E214" s="246"/>
      <c r="F214" s="246"/>
      <c r="G214" s="246"/>
      <c r="H214" s="246"/>
      <c r="I214" s="246"/>
      <c r="J214" s="246"/>
      <c r="K214" s="114"/>
    </row>
    <row r="215" spans="1:11" ht="24.75" customHeight="1">
      <c r="A215" s="172"/>
      <c r="B215" s="255"/>
      <c r="C215" s="172"/>
      <c r="D215" s="115"/>
      <c r="E215" s="115"/>
      <c r="F215" s="115"/>
      <c r="G215" s="115"/>
      <c r="H215" s="115"/>
      <c r="I215" s="115"/>
      <c r="J215" s="115"/>
      <c r="K215" s="114"/>
    </row>
    <row r="216" spans="1:11" ht="24.75" customHeight="1">
      <c r="A216" s="172"/>
      <c r="B216" s="255"/>
      <c r="C216" s="172"/>
      <c r="D216" s="115"/>
      <c r="E216" s="115"/>
      <c r="F216" s="115"/>
      <c r="G216" s="115"/>
      <c r="H216" s="115"/>
      <c r="I216" s="115"/>
      <c r="J216" s="115"/>
      <c r="K216" s="114"/>
    </row>
    <row r="217" spans="1:11" ht="32.25" customHeight="1">
      <c r="A217" s="285" t="s">
        <v>33</v>
      </c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</row>
    <row r="218" spans="1:11" ht="24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1:11" ht="24" customHeight="1">
      <c r="A219" s="285" t="s">
        <v>628</v>
      </c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</row>
    <row r="220" spans="1:11" ht="24.75" customHeight="1">
      <c r="A220" s="284" t="s">
        <v>393</v>
      </c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</row>
    <row r="221" ht="24.75" customHeight="1">
      <c r="C221" s="47"/>
    </row>
    <row r="222" spans="1:3" ht="24" customHeight="1">
      <c r="A222" s="104" t="s">
        <v>804</v>
      </c>
      <c r="B222" s="130"/>
      <c r="C222" s="47"/>
    </row>
    <row r="223" spans="1:12" s="256" customFormat="1" ht="24" customHeight="1">
      <c r="A223" s="254"/>
      <c r="B223" s="401" t="s">
        <v>930</v>
      </c>
      <c r="C223" s="324" t="s">
        <v>842</v>
      </c>
      <c r="D223" s="325"/>
      <c r="E223" s="326"/>
      <c r="F223" s="324" t="s">
        <v>245</v>
      </c>
      <c r="G223" s="325"/>
      <c r="H223" s="325"/>
      <c r="I223" s="325"/>
      <c r="J223" s="326"/>
      <c r="K223" s="255"/>
      <c r="L223" s="255"/>
    </row>
    <row r="224" spans="1:12" s="256" customFormat="1" ht="24" customHeight="1">
      <c r="A224" s="257" t="s">
        <v>697</v>
      </c>
      <c r="B224" s="403"/>
      <c r="C224" s="258" t="s">
        <v>878</v>
      </c>
      <c r="D224" s="259" t="s">
        <v>870</v>
      </c>
      <c r="E224" s="259" t="s">
        <v>698</v>
      </c>
      <c r="F224" s="259" t="s">
        <v>699</v>
      </c>
      <c r="G224" s="259"/>
      <c r="H224" s="259"/>
      <c r="I224" s="259"/>
      <c r="J224" s="259"/>
      <c r="K224" s="255"/>
      <c r="L224" s="255"/>
    </row>
    <row r="225" spans="1:12" s="256" customFormat="1" ht="24" customHeight="1">
      <c r="A225" s="257" t="s">
        <v>700</v>
      </c>
      <c r="B225" s="403"/>
      <c r="C225" s="257" t="s">
        <v>882</v>
      </c>
      <c r="D225" s="259" t="s">
        <v>701</v>
      </c>
      <c r="E225" s="259" t="s">
        <v>702</v>
      </c>
      <c r="F225" s="259" t="s">
        <v>703</v>
      </c>
      <c r="G225" s="259" t="s">
        <v>704</v>
      </c>
      <c r="H225" s="259" t="s">
        <v>705</v>
      </c>
      <c r="I225" s="259" t="s">
        <v>706</v>
      </c>
      <c r="J225" s="259" t="s">
        <v>707</v>
      </c>
      <c r="K225" s="255"/>
      <c r="L225" s="255"/>
    </row>
    <row r="226" spans="1:12" s="256" customFormat="1" ht="24" customHeight="1">
      <c r="A226" s="260"/>
      <c r="B226" s="390"/>
      <c r="C226" s="257" t="s">
        <v>883</v>
      </c>
      <c r="D226" s="259" t="s">
        <v>708</v>
      </c>
      <c r="E226" s="259" t="s">
        <v>709</v>
      </c>
      <c r="F226" s="259" t="s">
        <v>710</v>
      </c>
      <c r="G226" s="259"/>
      <c r="H226" s="259"/>
      <c r="I226" s="259"/>
      <c r="J226" s="259"/>
      <c r="K226" s="255"/>
      <c r="L226" s="255"/>
    </row>
    <row r="227" spans="1:11" ht="24.75" customHeight="1">
      <c r="A227" s="25">
        <v>23</v>
      </c>
      <c r="B227" s="262" t="s">
        <v>734</v>
      </c>
      <c r="C227" s="25" t="s">
        <v>20</v>
      </c>
      <c r="D227" s="244">
        <v>1433.8</v>
      </c>
      <c r="E227" s="244">
        <v>11663</v>
      </c>
      <c r="F227" s="244">
        <v>0</v>
      </c>
      <c r="G227" s="244">
        <v>97034.47</v>
      </c>
      <c r="H227" s="244">
        <v>155000</v>
      </c>
      <c r="I227" s="244">
        <v>0</v>
      </c>
      <c r="J227" s="244">
        <v>5815561</v>
      </c>
      <c r="K227" s="114"/>
    </row>
    <row r="228" spans="1:11" ht="24.75" customHeight="1">
      <c r="A228" s="25">
        <v>24</v>
      </c>
      <c r="B228" s="262" t="s">
        <v>735</v>
      </c>
      <c r="C228" s="25" t="s">
        <v>96</v>
      </c>
      <c r="D228" s="244">
        <v>0</v>
      </c>
      <c r="E228" s="244">
        <v>0</v>
      </c>
      <c r="F228" s="244">
        <v>0</v>
      </c>
      <c r="G228" s="244">
        <v>0</v>
      </c>
      <c r="H228" s="244">
        <v>2424292.49</v>
      </c>
      <c r="I228" s="244">
        <v>0</v>
      </c>
      <c r="J228" s="244">
        <v>77496.5</v>
      </c>
      <c r="K228" s="114"/>
    </row>
    <row r="229" spans="1:11" ht="24.75" customHeight="1">
      <c r="A229" s="25">
        <v>25</v>
      </c>
      <c r="B229" s="262" t="s">
        <v>736</v>
      </c>
      <c r="C229" s="25" t="s">
        <v>96</v>
      </c>
      <c r="D229" s="244">
        <v>0</v>
      </c>
      <c r="E229" s="244">
        <v>0</v>
      </c>
      <c r="F229" s="244">
        <v>0</v>
      </c>
      <c r="G229" s="244">
        <v>0</v>
      </c>
      <c r="H229" s="244">
        <v>1200000</v>
      </c>
      <c r="I229" s="244">
        <v>0</v>
      </c>
      <c r="J229" s="244">
        <v>0</v>
      </c>
      <c r="K229" s="114"/>
    </row>
    <row r="230" spans="1:11" ht="24.75" customHeight="1">
      <c r="A230" s="25">
        <v>26</v>
      </c>
      <c r="B230" s="262" t="s">
        <v>737</v>
      </c>
      <c r="C230" s="25" t="s">
        <v>96</v>
      </c>
      <c r="D230" s="244">
        <v>0</v>
      </c>
      <c r="E230" s="244">
        <v>0</v>
      </c>
      <c r="F230" s="244">
        <v>0</v>
      </c>
      <c r="G230" s="244">
        <v>0</v>
      </c>
      <c r="H230" s="244">
        <v>1667958.91</v>
      </c>
      <c r="I230" s="244">
        <v>0</v>
      </c>
      <c r="J230" s="244">
        <v>0</v>
      </c>
      <c r="K230" s="114"/>
    </row>
    <row r="231" spans="1:11" ht="24.75" customHeight="1">
      <c r="A231" s="31">
        <v>27</v>
      </c>
      <c r="B231" s="254" t="s">
        <v>738</v>
      </c>
      <c r="C231" s="31" t="s">
        <v>20</v>
      </c>
      <c r="D231" s="245">
        <v>3984136</v>
      </c>
      <c r="E231" s="245">
        <v>0</v>
      </c>
      <c r="F231" s="245">
        <v>0</v>
      </c>
      <c r="G231" s="245">
        <v>6847713</v>
      </c>
      <c r="H231" s="245">
        <v>35824.27</v>
      </c>
      <c r="I231" s="245">
        <v>0</v>
      </c>
      <c r="J231" s="245">
        <v>0</v>
      </c>
      <c r="K231" s="114"/>
    </row>
    <row r="232" spans="1:11" ht="24.75" customHeight="1">
      <c r="A232" s="38"/>
      <c r="B232" s="260" t="s">
        <v>739</v>
      </c>
      <c r="C232" s="38"/>
      <c r="D232" s="113"/>
      <c r="E232" s="113"/>
      <c r="F232" s="113"/>
      <c r="G232" s="113"/>
      <c r="H232" s="113"/>
      <c r="I232" s="113"/>
      <c r="J232" s="113"/>
      <c r="K232" s="114"/>
    </row>
    <row r="233" spans="1:11" ht="24.75" customHeight="1">
      <c r="A233" s="39"/>
      <c r="B233" s="261" t="s">
        <v>740</v>
      </c>
      <c r="C233" s="39"/>
      <c r="D233" s="246"/>
      <c r="E233" s="246"/>
      <c r="F233" s="246"/>
      <c r="G233" s="246"/>
      <c r="H233" s="246"/>
      <c r="I233" s="246"/>
      <c r="J233" s="246"/>
      <c r="K233" s="114"/>
    </row>
    <row r="234" spans="1:11" ht="24.75" customHeight="1">
      <c r="A234" s="31">
        <v>28</v>
      </c>
      <c r="B234" s="254" t="s">
        <v>741</v>
      </c>
      <c r="C234" s="31" t="s">
        <v>20</v>
      </c>
      <c r="D234" s="245">
        <v>47349.4</v>
      </c>
      <c r="E234" s="245">
        <v>0</v>
      </c>
      <c r="F234" s="245">
        <v>0</v>
      </c>
      <c r="G234" s="245">
        <v>1880153.4</v>
      </c>
      <c r="H234" s="245">
        <v>0</v>
      </c>
      <c r="I234" s="245">
        <v>0</v>
      </c>
      <c r="J234" s="245">
        <v>0</v>
      </c>
      <c r="K234" s="114"/>
    </row>
    <row r="235" spans="1:11" ht="24.75" customHeight="1">
      <c r="A235" s="39"/>
      <c r="B235" s="261" t="s">
        <v>742</v>
      </c>
      <c r="C235" s="39"/>
      <c r="D235" s="246"/>
      <c r="E235" s="246"/>
      <c r="F235" s="246"/>
      <c r="G235" s="246"/>
      <c r="H235" s="246"/>
      <c r="I235" s="246"/>
      <c r="J235" s="246"/>
      <c r="K235" s="114"/>
    </row>
    <row r="236" spans="1:11" ht="24.75" customHeight="1">
      <c r="A236" s="31">
        <v>29</v>
      </c>
      <c r="B236" s="254" t="s">
        <v>743</v>
      </c>
      <c r="C236" s="31" t="s">
        <v>895</v>
      </c>
      <c r="D236" s="245">
        <v>0</v>
      </c>
      <c r="E236" s="245">
        <v>7106950.6</v>
      </c>
      <c r="F236" s="245">
        <v>0</v>
      </c>
      <c r="G236" s="245">
        <v>0</v>
      </c>
      <c r="H236" s="245">
        <v>10679615.01</v>
      </c>
      <c r="I236" s="245">
        <v>105436971.49</v>
      </c>
      <c r="J236" s="245">
        <v>2826059.5</v>
      </c>
      <c r="K236" s="114"/>
    </row>
    <row r="237" spans="1:11" ht="24.75" customHeight="1">
      <c r="A237" s="39"/>
      <c r="B237" s="261" t="s">
        <v>744</v>
      </c>
      <c r="C237" s="39"/>
      <c r="D237" s="246"/>
      <c r="E237" s="246"/>
      <c r="F237" s="246"/>
      <c r="G237" s="246"/>
      <c r="H237" s="246"/>
      <c r="I237" s="246"/>
      <c r="J237" s="246"/>
      <c r="K237" s="114"/>
    </row>
    <row r="238" spans="1:11" ht="24.75" customHeight="1">
      <c r="A238" s="25">
        <v>30</v>
      </c>
      <c r="B238" s="262" t="s">
        <v>745</v>
      </c>
      <c r="C238" s="25" t="s">
        <v>97</v>
      </c>
      <c r="D238" s="244">
        <v>424.66</v>
      </c>
      <c r="E238" s="244">
        <v>1615301.28</v>
      </c>
      <c r="F238" s="244">
        <v>7114028.97</v>
      </c>
      <c r="G238" s="244">
        <v>0</v>
      </c>
      <c r="H238" s="244">
        <v>239340.04</v>
      </c>
      <c r="I238" s="244">
        <v>0</v>
      </c>
      <c r="J238" s="244">
        <v>5831154.51</v>
      </c>
      <c r="K238" s="114"/>
    </row>
    <row r="239" spans="1:11" ht="24" customHeight="1">
      <c r="A239" s="25">
        <v>31</v>
      </c>
      <c r="B239" s="262" t="s">
        <v>747</v>
      </c>
      <c r="C239" s="25" t="s">
        <v>895</v>
      </c>
      <c r="D239" s="244">
        <v>4352289.78</v>
      </c>
      <c r="E239" s="244">
        <v>0</v>
      </c>
      <c r="F239" s="244">
        <v>0</v>
      </c>
      <c r="G239" s="244">
        <v>11240003.6</v>
      </c>
      <c r="H239" s="244">
        <v>330868.62</v>
      </c>
      <c r="I239" s="244">
        <v>0</v>
      </c>
      <c r="J239" s="244">
        <v>32301385</v>
      </c>
      <c r="K239" s="114"/>
    </row>
    <row r="240" spans="1:10" s="114" customFormat="1" ht="16.5" customHeight="1">
      <c r="A240" s="241"/>
      <c r="B240" s="335"/>
      <c r="C240" s="241"/>
      <c r="D240" s="249"/>
      <c r="E240" s="249"/>
      <c r="F240" s="249"/>
      <c r="G240" s="249"/>
      <c r="H240" s="249"/>
      <c r="I240" s="249"/>
      <c r="J240" s="249"/>
    </row>
    <row r="241" spans="1:10" s="114" customFormat="1" ht="16.5" customHeight="1">
      <c r="A241" s="172"/>
      <c r="B241" s="255"/>
      <c r="C241" s="172"/>
      <c r="D241" s="115"/>
      <c r="E241" s="115"/>
      <c r="F241" s="115"/>
      <c r="G241" s="115"/>
      <c r="H241" s="115"/>
      <c r="I241" s="115"/>
      <c r="J241" s="115"/>
    </row>
    <row r="242" spans="1:11" ht="24.75" customHeight="1">
      <c r="A242" s="336" t="s">
        <v>33</v>
      </c>
      <c r="B242" s="336"/>
      <c r="C242" s="336"/>
      <c r="D242" s="336"/>
      <c r="E242" s="336"/>
      <c r="F242" s="336"/>
      <c r="G242" s="336"/>
      <c r="H242" s="336"/>
      <c r="I242" s="336"/>
      <c r="J242" s="336"/>
      <c r="K242" s="336"/>
    </row>
    <row r="243" spans="1:11" ht="18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1:11" ht="24" customHeight="1">
      <c r="A244" s="285" t="s">
        <v>628</v>
      </c>
      <c r="B244" s="285"/>
      <c r="C244" s="285"/>
      <c r="D244" s="285"/>
      <c r="E244" s="285"/>
      <c r="F244" s="285"/>
      <c r="G244" s="285"/>
      <c r="H244" s="285"/>
      <c r="I244" s="285"/>
      <c r="J244" s="285"/>
      <c r="K244" s="285"/>
    </row>
    <row r="245" spans="1:11" ht="24" customHeight="1">
      <c r="A245" s="284" t="s">
        <v>394</v>
      </c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</row>
    <row r="246" ht="24.75" customHeight="1">
      <c r="C246" s="47"/>
    </row>
    <row r="247" spans="1:3" ht="24.75" customHeight="1">
      <c r="A247" s="104" t="s">
        <v>805</v>
      </c>
      <c r="B247" s="130"/>
      <c r="C247" s="47"/>
    </row>
    <row r="248" spans="1:12" s="256" customFormat="1" ht="24" customHeight="1">
      <c r="A248" s="254"/>
      <c r="B248" s="401" t="s">
        <v>930</v>
      </c>
      <c r="C248" s="324" t="s">
        <v>842</v>
      </c>
      <c r="D248" s="325"/>
      <c r="E248" s="326"/>
      <c r="F248" s="324" t="s">
        <v>245</v>
      </c>
      <c r="G248" s="325"/>
      <c r="H248" s="325"/>
      <c r="I248" s="325"/>
      <c r="J248" s="326"/>
      <c r="K248" s="255"/>
      <c r="L248" s="255"/>
    </row>
    <row r="249" spans="1:12" s="256" customFormat="1" ht="24" customHeight="1">
      <c r="A249" s="257" t="s">
        <v>697</v>
      </c>
      <c r="B249" s="403"/>
      <c r="C249" s="258" t="s">
        <v>878</v>
      </c>
      <c r="D249" s="259" t="s">
        <v>870</v>
      </c>
      <c r="E249" s="259" t="s">
        <v>698</v>
      </c>
      <c r="F249" s="259" t="s">
        <v>699</v>
      </c>
      <c r="G249" s="259"/>
      <c r="H249" s="259"/>
      <c r="I249" s="259"/>
      <c r="J249" s="259"/>
      <c r="K249" s="255"/>
      <c r="L249" s="255"/>
    </row>
    <row r="250" spans="1:12" s="256" customFormat="1" ht="24" customHeight="1">
      <c r="A250" s="257" t="s">
        <v>700</v>
      </c>
      <c r="B250" s="403"/>
      <c r="C250" s="257" t="s">
        <v>882</v>
      </c>
      <c r="D250" s="259" t="s">
        <v>701</v>
      </c>
      <c r="E250" s="259" t="s">
        <v>702</v>
      </c>
      <c r="F250" s="259" t="s">
        <v>703</v>
      </c>
      <c r="G250" s="259" t="s">
        <v>704</v>
      </c>
      <c r="H250" s="259" t="s">
        <v>705</v>
      </c>
      <c r="I250" s="259" t="s">
        <v>706</v>
      </c>
      <c r="J250" s="259" t="s">
        <v>707</v>
      </c>
      <c r="K250" s="255"/>
      <c r="L250" s="255"/>
    </row>
    <row r="251" spans="1:12" s="256" customFormat="1" ht="24" customHeight="1">
      <c r="A251" s="260"/>
      <c r="B251" s="390"/>
      <c r="C251" s="257" t="s">
        <v>883</v>
      </c>
      <c r="D251" s="259" t="s">
        <v>708</v>
      </c>
      <c r="E251" s="259" t="s">
        <v>709</v>
      </c>
      <c r="F251" s="259" t="s">
        <v>710</v>
      </c>
      <c r="G251" s="259"/>
      <c r="H251" s="259"/>
      <c r="I251" s="259"/>
      <c r="J251" s="259"/>
      <c r="K251" s="255"/>
      <c r="L251" s="255"/>
    </row>
    <row r="252" spans="1:11" ht="24" customHeight="1">
      <c r="A252" s="25">
        <v>32</v>
      </c>
      <c r="B252" s="262" t="s">
        <v>748</v>
      </c>
      <c r="C252" s="25" t="s">
        <v>20</v>
      </c>
      <c r="D252" s="244">
        <v>3286484.9</v>
      </c>
      <c r="E252" s="244">
        <v>0</v>
      </c>
      <c r="F252" s="244">
        <v>0</v>
      </c>
      <c r="G252" s="244">
        <v>10523183.84</v>
      </c>
      <c r="H252" s="244">
        <v>59278.65</v>
      </c>
      <c r="I252" s="244">
        <v>0</v>
      </c>
      <c r="J252" s="244">
        <v>36275150.99</v>
      </c>
      <c r="K252" s="114"/>
    </row>
    <row r="253" spans="1:11" ht="24" customHeight="1">
      <c r="A253" s="25">
        <v>33</v>
      </c>
      <c r="B253" s="262" t="s">
        <v>749</v>
      </c>
      <c r="C253" s="25" t="s">
        <v>97</v>
      </c>
      <c r="D253" s="244">
        <v>2245952.65</v>
      </c>
      <c r="E253" s="244">
        <v>0</v>
      </c>
      <c r="F253" s="244">
        <v>0</v>
      </c>
      <c r="G253" s="244">
        <v>8530948.24</v>
      </c>
      <c r="H253" s="244">
        <v>115327.33</v>
      </c>
      <c r="I253" s="244">
        <v>0</v>
      </c>
      <c r="J253" s="244">
        <v>41129282.9</v>
      </c>
      <c r="K253" s="114"/>
    </row>
    <row r="254" spans="1:11" ht="24" customHeight="1">
      <c r="A254" s="25">
        <v>34</v>
      </c>
      <c r="B254" s="262" t="s">
        <v>750</v>
      </c>
      <c r="C254" s="25" t="s">
        <v>97</v>
      </c>
      <c r="D254" s="244">
        <v>636.99</v>
      </c>
      <c r="E254" s="244">
        <v>247000</v>
      </c>
      <c r="F254" s="244">
        <v>0</v>
      </c>
      <c r="G254" s="244">
        <v>0</v>
      </c>
      <c r="H254" s="244">
        <v>7500.03</v>
      </c>
      <c r="I254" s="244">
        <v>0</v>
      </c>
      <c r="J254" s="244">
        <v>2923776.26</v>
      </c>
      <c r="K254" s="114"/>
    </row>
    <row r="255" spans="1:11" ht="24" customHeight="1">
      <c r="A255" s="25">
        <v>35</v>
      </c>
      <c r="B255" s="262" t="s">
        <v>751</v>
      </c>
      <c r="C255" s="25" t="s">
        <v>20</v>
      </c>
      <c r="D255" s="244">
        <v>0</v>
      </c>
      <c r="E255" s="244">
        <v>1926</v>
      </c>
      <c r="F255" s="244">
        <v>0</v>
      </c>
      <c r="G255" s="244">
        <v>0</v>
      </c>
      <c r="H255" s="244">
        <v>1553613</v>
      </c>
      <c r="I255" s="244">
        <v>0</v>
      </c>
      <c r="J255" s="244">
        <v>1222145.15</v>
      </c>
      <c r="K255" s="114"/>
    </row>
    <row r="256" spans="1:11" ht="24" customHeight="1">
      <c r="A256" s="25">
        <v>36</v>
      </c>
      <c r="B256" s="262" t="s">
        <v>752</v>
      </c>
      <c r="C256" s="25" t="s">
        <v>20</v>
      </c>
      <c r="D256" s="244">
        <v>63397432.96</v>
      </c>
      <c r="E256" s="244">
        <v>0</v>
      </c>
      <c r="F256" s="244">
        <v>13845344.83</v>
      </c>
      <c r="G256" s="244">
        <v>73545432.21</v>
      </c>
      <c r="H256" s="244">
        <v>0</v>
      </c>
      <c r="I256" s="244">
        <v>0</v>
      </c>
      <c r="J256" s="244">
        <v>595.56</v>
      </c>
      <c r="K256" s="114"/>
    </row>
    <row r="257" spans="1:11" ht="24.75" customHeight="1">
      <c r="A257" s="25">
        <v>37</v>
      </c>
      <c r="B257" s="262" t="s">
        <v>753</v>
      </c>
      <c r="C257" s="25" t="s">
        <v>20</v>
      </c>
      <c r="D257" s="244">
        <v>34941153.96</v>
      </c>
      <c r="E257" s="244">
        <v>14029358.63</v>
      </c>
      <c r="F257" s="244">
        <v>0</v>
      </c>
      <c r="G257" s="244">
        <v>217568763.99</v>
      </c>
      <c r="H257" s="244">
        <v>4538305.63</v>
      </c>
      <c r="I257" s="244">
        <v>54460397.32</v>
      </c>
      <c r="J257" s="244">
        <v>995</v>
      </c>
      <c r="K257" s="114"/>
    </row>
    <row r="258" spans="1:11" ht="24.75" customHeight="1">
      <c r="A258" s="31">
        <v>38</v>
      </c>
      <c r="B258" s="254" t="s">
        <v>754</v>
      </c>
      <c r="C258" s="31" t="s">
        <v>96</v>
      </c>
      <c r="D258" s="245">
        <v>599543.52</v>
      </c>
      <c r="E258" s="245">
        <v>3195574.84</v>
      </c>
      <c r="F258" s="245">
        <v>0</v>
      </c>
      <c r="G258" s="245">
        <v>0</v>
      </c>
      <c r="H258" s="245">
        <v>4566321.01</v>
      </c>
      <c r="I258" s="245">
        <v>0</v>
      </c>
      <c r="J258" s="245">
        <v>23459457.2</v>
      </c>
      <c r="K258" s="114"/>
    </row>
    <row r="259" spans="1:11" ht="24.75" customHeight="1">
      <c r="A259" s="39"/>
      <c r="B259" s="261" t="s">
        <v>755</v>
      </c>
      <c r="C259" s="39"/>
      <c r="D259" s="246"/>
      <c r="E259" s="246"/>
      <c r="F259" s="246"/>
      <c r="G259" s="246"/>
      <c r="H259" s="246"/>
      <c r="I259" s="246"/>
      <c r="J259" s="246"/>
      <c r="K259" s="114"/>
    </row>
    <row r="260" spans="1:11" ht="24" customHeight="1">
      <c r="A260" s="25">
        <v>39</v>
      </c>
      <c r="B260" s="262" t="s">
        <v>476</v>
      </c>
      <c r="C260" s="25" t="s">
        <v>96</v>
      </c>
      <c r="D260" s="244">
        <v>5000</v>
      </c>
      <c r="E260" s="244">
        <v>0</v>
      </c>
      <c r="F260" s="244">
        <v>0</v>
      </c>
      <c r="G260" s="244">
        <v>0</v>
      </c>
      <c r="H260" s="244">
        <v>1293000</v>
      </c>
      <c r="I260" s="244">
        <v>0</v>
      </c>
      <c r="J260" s="244">
        <v>0</v>
      </c>
      <c r="K260" s="114"/>
    </row>
    <row r="261" spans="1:11" ht="24" customHeight="1">
      <c r="A261" s="25">
        <v>40</v>
      </c>
      <c r="B261" s="262" t="s">
        <v>558</v>
      </c>
      <c r="C261" s="25" t="s">
        <v>20</v>
      </c>
      <c r="D261" s="244">
        <v>0</v>
      </c>
      <c r="E261" s="244">
        <v>0</v>
      </c>
      <c r="F261" s="244">
        <v>0</v>
      </c>
      <c r="G261" s="244">
        <v>0</v>
      </c>
      <c r="H261" s="244">
        <v>57750000</v>
      </c>
      <c r="I261" s="244">
        <v>0</v>
      </c>
      <c r="J261" s="244">
        <v>0</v>
      </c>
      <c r="K261" s="114"/>
    </row>
    <row r="262" spans="1:11" ht="24" customHeight="1">
      <c r="A262" s="25">
        <v>41</v>
      </c>
      <c r="B262" s="262" t="s">
        <v>757</v>
      </c>
      <c r="C262" s="25" t="s">
        <v>97</v>
      </c>
      <c r="D262" s="244">
        <v>2428443.53</v>
      </c>
      <c r="E262" s="244">
        <v>0</v>
      </c>
      <c r="F262" s="244">
        <v>0</v>
      </c>
      <c r="G262" s="244">
        <v>7267905.96</v>
      </c>
      <c r="H262" s="244">
        <v>129508.01</v>
      </c>
      <c r="I262" s="244">
        <v>0</v>
      </c>
      <c r="J262" s="244">
        <v>26017975.59</v>
      </c>
      <c r="K262" s="114"/>
    </row>
    <row r="263" spans="1:11" ht="24" customHeight="1">
      <c r="A263" s="25">
        <v>42</v>
      </c>
      <c r="B263" s="262" t="s">
        <v>758</v>
      </c>
      <c r="C263" s="25" t="s">
        <v>97</v>
      </c>
      <c r="D263" s="244">
        <v>1090188.09</v>
      </c>
      <c r="E263" s="244">
        <v>0</v>
      </c>
      <c r="F263" s="244">
        <v>0</v>
      </c>
      <c r="G263" s="244">
        <v>5240811.89</v>
      </c>
      <c r="H263" s="244">
        <v>138465.02</v>
      </c>
      <c r="I263" s="244">
        <v>0</v>
      </c>
      <c r="J263" s="244">
        <v>16811259.71</v>
      </c>
      <c r="K263" s="114"/>
    </row>
    <row r="264" spans="1:11" ht="24" customHeight="1">
      <c r="A264" s="25">
        <v>43</v>
      </c>
      <c r="B264" s="262" t="s">
        <v>759</v>
      </c>
      <c r="C264" s="25" t="s">
        <v>97</v>
      </c>
      <c r="D264" s="244">
        <v>4760.27</v>
      </c>
      <c r="E264" s="244">
        <v>12470648.53</v>
      </c>
      <c r="F264" s="244">
        <v>0</v>
      </c>
      <c r="G264" s="244">
        <v>0</v>
      </c>
      <c r="H264" s="244">
        <v>83354.2</v>
      </c>
      <c r="I264" s="244">
        <v>90000</v>
      </c>
      <c r="J264" s="244">
        <v>57502698.37</v>
      </c>
      <c r="K264" s="114"/>
    </row>
    <row r="267" spans="1:11" ht="24" customHeight="1">
      <c r="A267" s="285" t="s">
        <v>33</v>
      </c>
      <c r="B267" s="285"/>
      <c r="C267" s="285"/>
      <c r="D267" s="285"/>
      <c r="E267" s="285"/>
      <c r="F267" s="285"/>
      <c r="G267" s="285"/>
      <c r="H267" s="285"/>
      <c r="I267" s="285"/>
      <c r="J267" s="285"/>
      <c r="K267" s="285"/>
    </row>
    <row r="268" spans="1:11" ht="24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1:11" ht="24" customHeight="1">
      <c r="A269" s="285" t="s">
        <v>628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</row>
    <row r="270" spans="1:11" ht="24" customHeight="1">
      <c r="A270" s="284" t="s">
        <v>395</v>
      </c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</row>
    <row r="271" ht="24.75" customHeight="1">
      <c r="C271" s="47"/>
    </row>
    <row r="272" spans="1:3" ht="24" customHeight="1">
      <c r="A272" s="104" t="s">
        <v>804</v>
      </c>
      <c r="B272" s="130"/>
      <c r="C272" s="47"/>
    </row>
    <row r="273" spans="1:12" s="256" customFormat="1" ht="24" customHeight="1">
      <c r="A273" s="254"/>
      <c r="B273" s="401" t="s">
        <v>930</v>
      </c>
      <c r="C273" s="324" t="s">
        <v>842</v>
      </c>
      <c r="D273" s="325"/>
      <c r="E273" s="326"/>
      <c r="F273" s="324" t="s">
        <v>245</v>
      </c>
      <c r="G273" s="325"/>
      <c r="H273" s="325"/>
      <c r="I273" s="325"/>
      <c r="J273" s="326"/>
      <c r="K273" s="255"/>
      <c r="L273" s="255"/>
    </row>
    <row r="274" spans="1:12" s="256" customFormat="1" ht="24" customHeight="1">
      <c r="A274" s="257" t="s">
        <v>697</v>
      </c>
      <c r="B274" s="403"/>
      <c r="C274" s="258" t="s">
        <v>878</v>
      </c>
      <c r="D274" s="259" t="s">
        <v>870</v>
      </c>
      <c r="E274" s="259" t="s">
        <v>698</v>
      </c>
      <c r="F274" s="259" t="s">
        <v>699</v>
      </c>
      <c r="G274" s="259"/>
      <c r="H274" s="259"/>
      <c r="I274" s="259"/>
      <c r="J274" s="259"/>
      <c r="K274" s="255"/>
      <c r="L274" s="255"/>
    </row>
    <row r="275" spans="1:12" s="256" customFormat="1" ht="24" customHeight="1">
      <c r="A275" s="257" t="s">
        <v>700</v>
      </c>
      <c r="B275" s="403"/>
      <c r="C275" s="257" t="s">
        <v>882</v>
      </c>
      <c r="D275" s="259" t="s">
        <v>701</v>
      </c>
      <c r="E275" s="259" t="s">
        <v>702</v>
      </c>
      <c r="F275" s="259" t="s">
        <v>703</v>
      </c>
      <c r="G275" s="259" t="s">
        <v>704</v>
      </c>
      <c r="H275" s="259" t="s">
        <v>705</v>
      </c>
      <c r="I275" s="259" t="s">
        <v>706</v>
      </c>
      <c r="J275" s="259" t="s">
        <v>707</v>
      </c>
      <c r="K275" s="255"/>
      <c r="L275" s="255"/>
    </row>
    <row r="276" spans="1:12" s="256" customFormat="1" ht="24" customHeight="1">
      <c r="A276" s="260"/>
      <c r="B276" s="390"/>
      <c r="C276" s="257" t="s">
        <v>883</v>
      </c>
      <c r="D276" s="259" t="s">
        <v>708</v>
      </c>
      <c r="E276" s="259" t="s">
        <v>709</v>
      </c>
      <c r="F276" s="259" t="s">
        <v>710</v>
      </c>
      <c r="G276" s="259"/>
      <c r="H276" s="259"/>
      <c r="I276" s="259"/>
      <c r="J276" s="259"/>
      <c r="K276" s="255"/>
      <c r="L276" s="255"/>
    </row>
    <row r="277" spans="1:11" ht="24.75" customHeight="1">
      <c r="A277" s="25">
        <v>44</v>
      </c>
      <c r="B277" s="262" t="s">
        <v>760</v>
      </c>
      <c r="C277" s="25" t="s">
        <v>96</v>
      </c>
      <c r="D277" s="244">
        <v>2420050.17</v>
      </c>
      <c r="E277" s="244">
        <v>12129543.81</v>
      </c>
      <c r="F277" s="244">
        <v>89296520.5</v>
      </c>
      <c r="G277" s="244">
        <v>3704335.37</v>
      </c>
      <c r="H277" s="244">
        <v>2171340.66</v>
      </c>
      <c r="I277" s="244">
        <v>146005656.82</v>
      </c>
      <c r="J277" s="244">
        <v>39891585.67</v>
      </c>
      <c r="K277" s="114"/>
    </row>
    <row r="278" spans="1:11" ht="24.75" customHeight="1">
      <c r="A278" s="25">
        <v>45</v>
      </c>
      <c r="B278" s="262" t="s">
        <v>761</v>
      </c>
      <c r="C278" s="25" t="s">
        <v>97</v>
      </c>
      <c r="D278" s="244">
        <v>2137190.8</v>
      </c>
      <c r="E278" s="244">
        <v>0</v>
      </c>
      <c r="F278" s="244">
        <v>0</v>
      </c>
      <c r="G278" s="244">
        <v>8071406.95</v>
      </c>
      <c r="H278" s="244">
        <v>13797.52</v>
      </c>
      <c r="I278" s="244">
        <v>0</v>
      </c>
      <c r="J278" s="244">
        <v>37586108.07</v>
      </c>
      <c r="K278" s="114"/>
    </row>
    <row r="279" spans="1:11" ht="24.75" customHeight="1">
      <c r="A279" s="25">
        <v>46</v>
      </c>
      <c r="B279" s="262" t="s">
        <v>762</v>
      </c>
      <c r="C279" s="25" t="s">
        <v>97</v>
      </c>
      <c r="D279" s="244">
        <v>4442942.25</v>
      </c>
      <c r="E279" s="244">
        <v>0</v>
      </c>
      <c r="F279" s="244">
        <v>0</v>
      </c>
      <c r="G279" s="244">
        <v>11338028.01</v>
      </c>
      <c r="H279" s="244">
        <v>115494.1</v>
      </c>
      <c r="I279" s="244">
        <v>0</v>
      </c>
      <c r="J279" s="244">
        <v>37145669.51</v>
      </c>
      <c r="K279" s="114"/>
    </row>
    <row r="280" spans="1:10" s="337" customFormat="1" ht="21.75" customHeight="1">
      <c r="A280" s="346">
        <v>47</v>
      </c>
      <c r="B280" s="347" t="s">
        <v>578</v>
      </c>
      <c r="C280" s="348" t="s">
        <v>579</v>
      </c>
      <c r="D280" s="349">
        <v>4094386.76</v>
      </c>
      <c r="E280" s="244">
        <v>0</v>
      </c>
      <c r="F280" s="244">
        <v>0</v>
      </c>
      <c r="G280" s="349">
        <v>20027493.87</v>
      </c>
      <c r="H280" s="349">
        <v>697459.78</v>
      </c>
      <c r="I280" s="244">
        <v>0</v>
      </c>
      <c r="J280" s="349">
        <v>38547608.5</v>
      </c>
    </row>
    <row r="281" spans="1:11" ht="24.75" customHeight="1">
      <c r="A281" s="25">
        <v>48</v>
      </c>
      <c r="B281" s="262" t="s">
        <v>764</v>
      </c>
      <c r="C281" s="25" t="s">
        <v>96</v>
      </c>
      <c r="D281" s="244">
        <v>143380.52</v>
      </c>
      <c r="E281" s="244">
        <v>21601042.02</v>
      </c>
      <c r="F281" s="244">
        <v>0</v>
      </c>
      <c r="G281" s="244">
        <v>124560</v>
      </c>
      <c r="H281" s="244">
        <v>3994857.15</v>
      </c>
      <c r="I281" s="244">
        <v>53431751.92</v>
      </c>
      <c r="J281" s="244">
        <v>106496.27</v>
      </c>
      <c r="K281" s="114"/>
    </row>
    <row r="282" spans="1:11" ht="24.75" customHeight="1">
      <c r="A282" s="25">
        <v>49</v>
      </c>
      <c r="B282" s="262" t="s">
        <v>765</v>
      </c>
      <c r="C282" s="25" t="s">
        <v>20</v>
      </c>
      <c r="D282" s="244">
        <v>0</v>
      </c>
      <c r="E282" s="244">
        <v>20430208.07</v>
      </c>
      <c r="F282" s="244">
        <v>2864365.31</v>
      </c>
      <c r="G282" s="244">
        <v>0</v>
      </c>
      <c r="H282" s="244">
        <v>1761623.28</v>
      </c>
      <c r="I282" s="244">
        <v>0</v>
      </c>
      <c r="J282" s="244">
        <v>80104921.42</v>
      </c>
      <c r="K282" s="114"/>
    </row>
    <row r="283" spans="1:11" ht="24.75" customHeight="1">
      <c r="A283" s="25">
        <v>50</v>
      </c>
      <c r="B283" s="262" t="s">
        <v>766</v>
      </c>
      <c r="C283" s="25" t="s">
        <v>20</v>
      </c>
      <c r="D283" s="244">
        <v>4450.28</v>
      </c>
      <c r="E283" s="244">
        <v>0</v>
      </c>
      <c r="F283" s="244">
        <v>0</v>
      </c>
      <c r="G283" s="244">
        <v>0</v>
      </c>
      <c r="H283" s="244">
        <v>2254966.73</v>
      </c>
      <c r="I283" s="244">
        <v>0</v>
      </c>
      <c r="J283" s="244">
        <v>12439.92</v>
      </c>
      <c r="K283" s="114"/>
    </row>
    <row r="284" spans="1:11" ht="24.75" customHeight="1">
      <c r="A284" s="25">
        <v>51</v>
      </c>
      <c r="B284" s="262" t="s">
        <v>767</v>
      </c>
      <c r="C284" s="25" t="s">
        <v>20</v>
      </c>
      <c r="D284" s="244">
        <v>0</v>
      </c>
      <c r="E284" s="244">
        <v>141876.67</v>
      </c>
      <c r="F284" s="244">
        <v>0</v>
      </c>
      <c r="G284" s="244">
        <v>0</v>
      </c>
      <c r="H284" s="244">
        <v>2292284</v>
      </c>
      <c r="I284" s="244">
        <v>1787621.2</v>
      </c>
      <c r="J284" s="244">
        <v>0</v>
      </c>
      <c r="K284" s="114"/>
    </row>
    <row r="285" spans="1:11" ht="24.75" customHeight="1">
      <c r="A285" s="25">
        <v>52</v>
      </c>
      <c r="B285" s="262" t="s">
        <v>472</v>
      </c>
      <c r="C285" s="25" t="s">
        <v>20</v>
      </c>
      <c r="D285" s="244">
        <v>0</v>
      </c>
      <c r="E285" s="244">
        <v>0</v>
      </c>
      <c r="F285" s="244">
        <v>0</v>
      </c>
      <c r="G285" s="244">
        <v>0</v>
      </c>
      <c r="H285" s="244">
        <v>1760000</v>
      </c>
      <c r="I285" s="244">
        <v>0</v>
      </c>
      <c r="J285" s="244">
        <v>0</v>
      </c>
      <c r="K285" s="114"/>
    </row>
    <row r="286" spans="1:11" ht="24.75" customHeight="1">
      <c r="A286" s="25">
        <v>53</v>
      </c>
      <c r="B286" s="262" t="s">
        <v>768</v>
      </c>
      <c r="C286" s="25" t="s">
        <v>895</v>
      </c>
      <c r="D286" s="244">
        <v>2000</v>
      </c>
      <c r="E286" s="244">
        <v>3727376.14</v>
      </c>
      <c r="F286" s="244">
        <v>0</v>
      </c>
      <c r="G286" s="244">
        <v>3840</v>
      </c>
      <c r="H286" s="244">
        <v>7169226.9</v>
      </c>
      <c r="I286" s="244">
        <v>116354193.26</v>
      </c>
      <c r="J286" s="244">
        <v>0</v>
      </c>
      <c r="K286" s="114"/>
    </row>
    <row r="287" spans="1:11" ht="24.75" customHeight="1">
      <c r="A287" s="25">
        <v>54</v>
      </c>
      <c r="B287" s="262" t="s">
        <v>769</v>
      </c>
      <c r="C287" s="25" t="s">
        <v>20</v>
      </c>
      <c r="D287" s="244">
        <v>947898.05</v>
      </c>
      <c r="E287" s="244">
        <v>30409303.29</v>
      </c>
      <c r="F287" s="244">
        <v>0</v>
      </c>
      <c r="G287" s="244">
        <v>1117676</v>
      </c>
      <c r="H287" s="244">
        <v>7146985.59</v>
      </c>
      <c r="I287" s="244">
        <v>392352295.95</v>
      </c>
      <c r="J287" s="244">
        <v>470066.48</v>
      </c>
      <c r="K287" s="114"/>
    </row>
    <row r="288" spans="1:10" s="337" customFormat="1" ht="21.75" customHeight="1">
      <c r="A288" s="346">
        <v>55</v>
      </c>
      <c r="B288" s="347" t="s">
        <v>576</v>
      </c>
      <c r="C288" s="348" t="s">
        <v>20</v>
      </c>
      <c r="D288" s="349">
        <v>146574.6</v>
      </c>
      <c r="E288" s="349">
        <v>36000</v>
      </c>
      <c r="F288" s="244">
        <v>0</v>
      </c>
      <c r="G288" s="349">
        <v>492120.27</v>
      </c>
      <c r="H288" s="349">
        <v>574723.87</v>
      </c>
      <c r="I288" s="244">
        <v>0</v>
      </c>
      <c r="J288" s="244">
        <v>0</v>
      </c>
    </row>
    <row r="289" spans="1:11" ht="24.75" customHeight="1">
      <c r="A289" s="25">
        <v>56</v>
      </c>
      <c r="B289" s="262" t="s">
        <v>770</v>
      </c>
      <c r="C289" s="25" t="s">
        <v>887</v>
      </c>
      <c r="D289" s="244">
        <v>575404.17</v>
      </c>
      <c r="E289" s="244">
        <v>0</v>
      </c>
      <c r="F289" s="244">
        <v>0</v>
      </c>
      <c r="G289" s="244">
        <v>353331</v>
      </c>
      <c r="H289" s="244">
        <v>1471231.88</v>
      </c>
      <c r="I289" s="244">
        <v>0</v>
      </c>
      <c r="J289" s="244">
        <v>0</v>
      </c>
      <c r="K289" s="114"/>
    </row>
    <row r="290" spans="1:11" ht="15" customHeight="1">
      <c r="A290" s="172"/>
      <c r="B290" s="255"/>
      <c r="C290" s="172"/>
      <c r="D290" s="115"/>
      <c r="E290" s="115"/>
      <c r="F290" s="115"/>
      <c r="G290" s="115"/>
      <c r="H290" s="115"/>
      <c r="I290" s="115"/>
      <c r="J290" s="115"/>
      <c r="K290" s="114"/>
    </row>
    <row r="291" spans="1:11" ht="23.25" customHeight="1">
      <c r="A291" s="172"/>
      <c r="B291" s="255"/>
      <c r="C291" s="172"/>
      <c r="D291" s="115"/>
      <c r="E291" s="115"/>
      <c r="F291" s="115"/>
      <c r="G291" s="115"/>
      <c r="H291" s="115"/>
      <c r="I291" s="115"/>
      <c r="J291" s="115"/>
      <c r="K291" s="114"/>
    </row>
    <row r="292" spans="1:11" ht="24" customHeight="1">
      <c r="A292" s="285" t="s">
        <v>33</v>
      </c>
      <c r="B292" s="285"/>
      <c r="C292" s="285"/>
      <c r="D292" s="285"/>
      <c r="E292" s="285"/>
      <c r="F292" s="285"/>
      <c r="G292" s="285"/>
      <c r="H292" s="285"/>
      <c r="I292" s="285"/>
      <c r="J292" s="285"/>
      <c r="K292" s="285"/>
    </row>
    <row r="293" spans="1:11" ht="24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1:11" ht="24" customHeight="1">
      <c r="A294" s="285" t="s">
        <v>628</v>
      </c>
      <c r="B294" s="285"/>
      <c r="C294" s="285"/>
      <c r="D294" s="285"/>
      <c r="E294" s="285"/>
      <c r="F294" s="285"/>
      <c r="G294" s="285"/>
      <c r="H294" s="285"/>
      <c r="I294" s="285"/>
      <c r="J294" s="285"/>
      <c r="K294" s="285"/>
    </row>
    <row r="295" spans="1:11" ht="24" customHeight="1">
      <c r="A295" s="385" t="s">
        <v>396</v>
      </c>
      <c r="B295" s="385"/>
      <c r="C295" s="385"/>
      <c r="D295" s="385"/>
      <c r="E295" s="385"/>
      <c r="F295" s="385"/>
      <c r="G295" s="385"/>
      <c r="H295" s="385"/>
      <c r="I295" s="385"/>
      <c r="J295" s="385"/>
      <c r="K295" s="385"/>
    </row>
    <row r="296" ht="26.25" customHeight="1">
      <c r="C296" s="47"/>
    </row>
    <row r="297" spans="1:3" ht="24" customHeight="1">
      <c r="A297" s="104" t="s">
        <v>806</v>
      </c>
      <c r="C297" s="47"/>
    </row>
    <row r="298" spans="1:12" s="256" customFormat="1" ht="24" customHeight="1">
      <c r="A298" s="254"/>
      <c r="B298" s="401" t="s">
        <v>930</v>
      </c>
      <c r="C298" s="324" t="s">
        <v>842</v>
      </c>
      <c r="D298" s="325"/>
      <c r="E298" s="326"/>
      <c r="F298" s="324" t="s">
        <v>245</v>
      </c>
      <c r="G298" s="325"/>
      <c r="H298" s="325"/>
      <c r="I298" s="325"/>
      <c r="J298" s="326"/>
      <c r="K298" s="255"/>
      <c r="L298" s="255"/>
    </row>
    <row r="299" spans="1:12" s="256" customFormat="1" ht="24" customHeight="1">
      <c r="A299" s="257" t="s">
        <v>697</v>
      </c>
      <c r="B299" s="403"/>
      <c r="C299" s="258" t="s">
        <v>878</v>
      </c>
      <c r="D299" s="259" t="s">
        <v>870</v>
      </c>
      <c r="E299" s="259" t="s">
        <v>698</v>
      </c>
      <c r="F299" s="259" t="s">
        <v>699</v>
      </c>
      <c r="G299" s="259"/>
      <c r="H299" s="259"/>
      <c r="I299" s="259"/>
      <c r="J299" s="259"/>
      <c r="K299" s="255"/>
      <c r="L299" s="255"/>
    </row>
    <row r="300" spans="1:12" s="256" customFormat="1" ht="24" customHeight="1">
      <c r="A300" s="257" t="s">
        <v>700</v>
      </c>
      <c r="B300" s="403"/>
      <c r="C300" s="257" t="s">
        <v>882</v>
      </c>
      <c r="D300" s="259" t="s">
        <v>701</v>
      </c>
      <c r="E300" s="259" t="s">
        <v>702</v>
      </c>
      <c r="F300" s="259" t="s">
        <v>703</v>
      </c>
      <c r="G300" s="259" t="s">
        <v>704</v>
      </c>
      <c r="H300" s="259" t="s">
        <v>705</v>
      </c>
      <c r="I300" s="259" t="s">
        <v>706</v>
      </c>
      <c r="J300" s="259" t="s">
        <v>707</v>
      </c>
      <c r="K300" s="255"/>
      <c r="L300" s="255"/>
    </row>
    <row r="301" spans="1:12" s="256" customFormat="1" ht="24" customHeight="1">
      <c r="A301" s="261"/>
      <c r="B301" s="390"/>
      <c r="C301" s="263" t="s">
        <v>883</v>
      </c>
      <c r="D301" s="264" t="s">
        <v>708</v>
      </c>
      <c r="E301" s="264" t="s">
        <v>709</v>
      </c>
      <c r="F301" s="264" t="s">
        <v>710</v>
      </c>
      <c r="G301" s="264"/>
      <c r="H301" s="264"/>
      <c r="I301" s="264"/>
      <c r="J301" s="264"/>
      <c r="K301" s="255"/>
      <c r="L301" s="255"/>
    </row>
    <row r="302" spans="1:11" ht="24.75" customHeight="1">
      <c r="A302" s="31">
        <v>57</v>
      </c>
      <c r="B302" s="254" t="s">
        <v>771</v>
      </c>
      <c r="C302" s="31" t="s">
        <v>20</v>
      </c>
      <c r="D302" s="245">
        <v>30204.54</v>
      </c>
      <c r="E302" s="245">
        <v>0</v>
      </c>
      <c r="F302" s="245">
        <v>0</v>
      </c>
      <c r="G302" s="245">
        <v>182115.81</v>
      </c>
      <c r="H302" s="245">
        <v>1265952.86</v>
      </c>
      <c r="I302" s="245">
        <v>0</v>
      </c>
      <c r="J302" s="245">
        <v>0</v>
      </c>
      <c r="K302" s="114"/>
    </row>
    <row r="303" spans="1:11" ht="24.75" customHeight="1">
      <c r="A303" s="39"/>
      <c r="B303" s="261" t="s">
        <v>772</v>
      </c>
      <c r="C303" s="39"/>
      <c r="D303" s="246"/>
      <c r="E303" s="246"/>
      <c r="F303" s="246"/>
      <c r="G303" s="246"/>
      <c r="H303" s="246"/>
      <c r="I303" s="246"/>
      <c r="J303" s="246"/>
      <c r="K303" s="114"/>
    </row>
    <row r="304" spans="1:10" s="337" customFormat="1" ht="21.75" customHeight="1">
      <c r="A304" s="346">
        <v>58</v>
      </c>
      <c r="B304" s="350" t="s">
        <v>575</v>
      </c>
      <c r="C304" s="348" t="s">
        <v>887</v>
      </c>
      <c r="D304" s="245">
        <v>0</v>
      </c>
      <c r="E304" s="245">
        <v>0</v>
      </c>
      <c r="F304" s="245">
        <v>0</v>
      </c>
      <c r="G304" s="349">
        <v>133227.07</v>
      </c>
      <c r="H304" s="349">
        <v>990089.73</v>
      </c>
      <c r="I304" s="245">
        <v>0</v>
      </c>
      <c r="J304" s="245">
        <v>0</v>
      </c>
    </row>
    <row r="305" spans="1:11" ht="24.75" customHeight="1">
      <c r="A305" s="25">
        <v>59</v>
      </c>
      <c r="B305" s="262" t="s">
        <v>774</v>
      </c>
      <c r="C305" s="25" t="s">
        <v>20</v>
      </c>
      <c r="D305" s="244">
        <v>285851.18</v>
      </c>
      <c r="E305" s="244">
        <v>12169219.74</v>
      </c>
      <c r="F305" s="244">
        <v>0</v>
      </c>
      <c r="G305" s="244">
        <v>0</v>
      </c>
      <c r="H305" s="244">
        <v>1612522.33</v>
      </c>
      <c r="I305" s="244">
        <v>36414556.29</v>
      </c>
      <c r="J305" s="244">
        <v>440949.33</v>
      </c>
      <c r="K305" s="114"/>
    </row>
    <row r="306" spans="1:11" ht="24" customHeight="1">
      <c r="A306" s="25">
        <v>60</v>
      </c>
      <c r="B306" s="262" t="s">
        <v>775</v>
      </c>
      <c r="C306" s="25" t="s">
        <v>20</v>
      </c>
      <c r="D306" s="244">
        <v>0</v>
      </c>
      <c r="E306" s="244">
        <v>7426460.78</v>
      </c>
      <c r="F306" s="244">
        <v>0</v>
      </c>
      <c r="G306" s="244">
        <v>0</v>
      </c>
      <c r="H306" s="244">
        <v>700000</v>
      </c>
      <c r="I306" s="244">
        <v>42650335.54</v>
      </c>
      <c r="J306" s="244">
        <v>13190.96</v>
      </c>
      <c r="K306" s="114"/>
    </row>
    <row r="307" spans="1:11" ht="24" customHeight="1">
      <c r="A307" s="25">
        <v>61</v>
      </c>
      <c r="B307" s="262" t="s">
        <v>559</v>
      </c>
      <c r="C307" s="25" t="s">
        <v>167</v>
      </c>
      <c r="D307" s="244">
        <v>11718.44</v>
      </c>
      <c r="E307" s="244">
        <v>4968873.58</v>
      </c>
      <c r="F307" s="244">
        <v>0</v>
      </c>
      <c r="G307" s="244">
        <v>0</v>
      </c>
      <c r="H307" s="244">
        <v>21788.55</v>
      </c>
      <c r="I307" s="244">
        <v>27210402.76</v>
      </c>
      <c r="J307" s="244">
        <v>91429.58</v>
      </c>
      <c r="K307" s="114"/>
    </row>
    <row r="308" spans="1:11" ht="24" customHeight="1">
      <c r="A308" s="31">
        <v>62</v>
      </c>
      <c r="B308" s="254" t="s">
        <v>730</v>
      </c>
      <c r="C308" s="31" t="s">
        <v>20</v>
      </c>
      <c r="D308" s="245">
        <v>63097.58</v>
      </c>
      <c r="E308" s="245">
        <v>14237047.3</v>
      </c>
      <c r="F308" s="245">
        <v>0</v>
      </c>
      <c r="G308" s="245">
        <v>0</v>
      </c>
      <c r="H308" s="245">
        <v>372323.48</v>
      </c>
      <c r="I308" s="245">
        <v>73057016.42</v>
      </c>
      <c r="J308" s="245">
        <v>1128265.8</v>
      </c>
      <c r="K308" s="114"/>
    </row>
    <row r="309" spans="1:11" ht="24" customHeight="1">
      <c r="A309" s="39"/>
      <c r="B309" s="261" t="s">
        <v>776</v>
      </c>
      <c r="C309" s="39"/>
      <c r="D309" s="246"/>
      <c r="E309" s="246"/>
      <c r="F309" s="246"/>
      <c r="G309" s="246"/>
      <c r="H309" s="246"/>
      <c r="I309" s="246"/>
      <c r="J309" s="246"/>
      <c r="K309" s="114"/>
    </row>
    <row r="310" spans="1:11" ht="24" customHeight="1">
      <c r="A310" s="39">
        <v>63</v>
      </c>
      <c r="B310" s="261" t="s">
        <v>777</v>
      </c>
      <c r="C310" s="39" t="s">
        <v>20</v>
      </c>
      <c r="D310" s="246">
        <v>0</v>
      </c>
      <c r="E310" s="246">
        <v>0</v>
      </c>
      <c r="F310" s="246">
        <v>0</v>
      </c>
      <c r="G310" s="246">
        <v>0</v>
      </c>
      <c r="H310" s="246">
        <v>1140000</v>
      </c>
      <c r="I310" s="246">
        <v>0</v>
      </c>
      <c r="J310" s="246">
        <v>222750</v>
      </c>
      <c r="K310" s="114"/>
    </row>
    <row r="311" spans="1:10" s="337" customFormat="1" ht="21.75" customHeight="1">
      <c r="A311" s="346">
        <v>64</v>
      </c>
      <c r="B311" s="347" t="s">
        <v>577</v>
      </c>
      <c r="C311" s="348" t="s">
        <v>20</v>
      </c>
      <c r="D311" s="349">
        <v>247170</v>
      </c>
      <c r="E311" s="246">
        <v>0</v>
      </c>
      <c r="F311" s="246">
        <v>0</v>
      </c>
      <c r="G311" s="349">
        <v>231000</v>
      </c>
      <c r="H311" s="349">
        <v>960000</v>
      </c>
      <c r="I311" s="246">
        <v>0</v>
      </c>
      <c r="J311" s="246">
        <v>0</v>
      </c>
    </row>
    <row r="312" spans="1:11" ht="24" customHeight="1">
      <c r="A312" s="25">
        <v>65</v>
      </c>
      <c r="B312" s="262" t="s">
        <v>778</v>
      </c>
      <c r="C312" s="25" t="s">
        <v>96</v>
      </c>
      <c r="D312" s="244">
        <v>5001025.7</v>
      </c>
      <c r="E312" s="244">
        <v>0</v>
      </c>
      <c r="F312" s="244">
        <v>0</v>
      </c>
      <c r="G312" s="244">
        <v>26686008.25</v>
      </c>
      <c r="H312" s="244">
        <v>1686112.15</v>
      </c>
      <c r="I312" s="244">
        <v>0</v>
      </c>
      <c r="J312" s="244">
        <v>0</v>
      </c>
      <c r="K312" s="114"/>
    </row>
    <row r="313" spans="1:11" ht="24" customHeight="1">
      <c r="A313" s="25">
        <v>66</v>
      </c>
      <c r="B313" s="262" t="s">
        <v>474</v>
      </c>
      <c r="C313" s="25" t="s">
        <v>20</v>
      </c>
      <c r="D313" s="244">
        <v>0</v>
      </c>
      <c r="E313" s="244">
        <v>0</v>
      </c>
      <c r="F313" s="244">
        <v>0</v>
      </c>
      <c r="G313" s="244">
        <v>0</v>
      </c>
      <c r="H313" s="244">
        <v>1200000</v>
      </c>
      <c r="I313" s="244">
        <v>0</v>
      </c>
      <c r="J313" s="244">
        <v>0</v>
      </c>
      <c r="K313" s="114"/>
    </row>
    <row r="314" spans="1:11" ht="24" customHeight="1">
      <c r="A314" s="25">
        <v>67</v>
      </c>
      <c r="B314" s="262" t="s">
        <v>779</v>
      </c>
      <c r="C314" s="25" t="s">
        <v>888</v>
      </c>
      <c r="D314" s="244">
        <v>13011.2</v>
      </c>
      <c r="E314" s="244">
        <v>307370.34</v>
      </c>
      <c r="F314" s="244">
        <v>0</v>
      </c>
      <c r="G314" s="244">
        <v>52300</v>
      </c>
      <c r="H314" s="244">
        <v>706264.28</v>
      </c>
      <c r="I314" s="244">
        <v>0</v>
      </c>
      <c r="J314" s="244">
        <v>3125218</v>
      </c>
      <c r="K314" s="114"/>
    </row>
    <row r="315" spans="1:11" ht="24" customHeight="1">
      <c r="A315" s="172"/>
      <c r="B315" s="255"/>
      <c r="C315" s="172"/>
      <c r="D315" s="115"/>
      <c r="E315" s="115"/>
      <c r="F315" s="115"/>
      <c r="G315" s="115"/>
      <c r="H315" s="115"/>
      <c r="I315" s="115"/>
      <c r="J315" s="115"/>
      <c r="K315" s="114"/>
    </row>
    <row r="316" spans="1:11" ht="24" customHeight="1">
      <c r="A316" s="172"/>
      <c r="B316" s="255"/>
      <c r="C316" s="172"/>
      <c r="D316" s="115"/>
      <c r="E316" s="115"/>
      <c r="F316" s="115"/>
      <c r="G316" s="115"/>
      <c r="H316" s="115"/>
      <c r="I316" s="115"/>
      <c r="J316" s="115"/>
      <c r="K316" s="114"/>
    </row>
    <row r="317" spans="1:11" ht="24" customHeight="1">
      <c r="A317" s="285" t="s">
        <v>33</v>
      </c>
      <c r="B317" s="285"/>
      <c r="C317" s="285"/>
      <c r="D317" s="285"/>
      <c r="E317" s="285"/>
      <c r="F317" s="285"/>
      <c r="G317" s="285"/>
      <c r="H317" s="285"/>
      <c r="I317" s="285"/>
      <c r="J317" s="285"/>
      <c r="K317" s="285"/>
    </row>
    <row r="318" spans="1:11" ht="24" customHeight="1">
      <c r="A318" s="285"/>
      <c r="B318" s="285"/>
      <c r="C318" s="285"/>
      <c r="D318" s="285"/>
      <c r="E318" s="285"/>
      <c r="F318" s="285"/>
      <c r="G318" s="285"/>
      <c r="H318" s="285"/>
      <c r="I318" s="285"/>
      <c r="J318" s="285"/>
      <c r="K318" s="285"/>
    </row>
    <row r="319" spans="1:11" ht="24" customHeight="1">
      <c r="A319" s="285" t="s">
        <v>628</v>
      </c>
      <c r="B319" s="285"/>
      <c r="C319" s="285"/>
      <c r="D319" s="285"/>
      <c r="E319" s="285"/>
      <c r="F319" s="285"/>
      <c r="G319" s="285"/>
      <c r="H319" s="285"/>
      <c r="I319" s="285"/>
      <c r="J319" s="285"/>
      <c r="K319" s="285"/>
    </row>
    <row r="320" spans="1:11" ht="21.75" customHeight="1">
      <c r="A320" s="385" t="s">
        <v>397</v>
      </c>
      <c r="B320" s="385"/>
      <c r="C320" s="385"/>
      <c r="D320" s="385"/>
      <c r="E320" s="385"/>
      <c r="F320" s="385"/>
      <c r="G320" s="385"/>
      <c r="H320" s="385"/>
      <c r="I320" s="385"/>
      <c r="J320" s="385"/>
      <c r="K320" s="385"/>
    </row>
    <row r="321" ht="21.75" customHeight="1">
      <c r="C321" s="47"/>
    </row>
    <row r="322" spans="1:3" ht="21.75" customHeight="1">
      <c r="A322" s="104" t="s">
        <v>806</v>
      </c>
      <c r="C322" s="47"/>
    </row>
    <row r="323" spans="1:12" s="256" customFormat="1" ht="21.75" customHeight="1">
      <c r="A323" s="254"/>
      <c r="B323" s="401" t="s">
        <v>930</v>
      </c>
      <c r="C323" s="324" t="s">
        <v>842</v>
      </c>
      <c r="D323" s="325"/>
      <c r="E323" s="326"/>
      <c r="F323" s="324" t="s">
        <v>245</v>
      </c>
      <c r="G323" s="325"/>
      <c r="H323" s="325"/>
      <c r="I323" s="325"/>
      <c r="J323" s="326"/>
      <c r="K323" s="255"/>
      <c r="L323" s="255"/>
    </row>
    <row r="324" spans="1:12" s="256" customFormat="1" ht="21.75" customHeight="1">
      <c r="A324" s="257" t="s">
        <v>697</v>
      </c>
      <c r="B324" s="403"/>
      <c r="C324" s="258" t="s">
        <v>878</v>
      </c>
      <c r="D324" s="259" t="s">
        <v>870</v>
      </c>
      <c r="E324" s="259" t="s">
        <v>698</v>
      </c>
      <c r="F324" s="259" t="s">
        <v>699</v>
      </c>
      <c r="G324" s="259"/>
      <c r="H324" s="259"/>
      <c r="I324" s="259"/>
      <c r="J324" s="259"/>
      <c r="K324" s="255"/>
      <c r="L324" s="255"/>
    </row>
    <row r="325" spans="1:12" s="256" customFormat="1" ht="21.75" customHeight="1">
      <c r="A325" s="257" t="s">
        <v>700</v>
      </c>
      <c r="B325" s="403"/>
      <c r="C325" s="257" t="s">
        <v>882</v>
      </c>
      <c r="D325" s="259" t="s">
        <v>701</v>
      </c>
      <c r="E325" s="259" t="s">
        <v>702</v>
      </c>
      <c r="F325" s="259" t="s">
        <v>703</v>
      </c>
      <c r="G325" s="259" t="s">
        <v>704</v>
      </c>
      <c r="H325" s="259" t="s">
        <v>705</v>
      </c>
      <c r="I325" s="259" t="s">
        <v>706</v>
      </c>
      <c r="J325" s="259" t="s">
        <v>707</v>
      </c>
      <c r="K325" s="255"/>
      <c r="L325" s="255"/>
    </row>
    <row r="326" spans="1:12" s="256" customFormat="1" ht="21.75" customHeight="1">
      <c r="A326" s="261"/>
      <c r="B326" s="390"/>
      <c r="C326" s="263" t="s">
        <v>883</v>
      </c>
      <c r="D326" s="264" t="s">
        <v>708</v>
      </c>
      <c r="E326" s="264" t="s">
        <v>709</v>
      </c>
      <c r="F326" s="264" t="s">
        <v>710</v>
      </c>
      <c r="G326" s="264"/>
      <c r="H326" s="264"/>
      <c r="I326" s="264"/>
      <c r="J326" s="264"/>
      <c r="K326" s="255"/>
      <c r="L326" s="255"/>
    </row>
    <row r="327" spans="1:11" ht="21.75" customHeight="1">
      <c r="A327" s="25">
        <v>68</v>
      </c>
      <c r="B327" s="262" t="s">
        <v>723</v>
      </c>
      <c r="C327" s="25" t="s">
        <v>20</v>
      </c>
      <c r="D327" s="244">
        <v>0</v>
      </c>
      <c r="E327" s="244">
        <v>1460049.96</v>
      </c>
      <c r="F327" s="244">
        <v>0</v>
      </c>
      <c r="G327" s="244">
        <v>0</v>
      </c>
      <c r="H327" s="244">
        <v>0</v>
      </c>
      <c r="I327" s="244">
        <v>4848642.27</v>
      </c>
      <c r="J327" s="244">
        <v>0</v>
      </c>
      <c r="K327" s="114"/>
    </row>
    <row r="328" spans="1:10" s="337" customFormat="1" ht="21.75" customHeight="1">
      <c r="A328" s="328"/>
      <c r="B328" s="342" t="s">
        <v>869</v>
      </c>
      <c r="C328" s="341"/>
      <c r="D328" s="340">
        <f>SUM(D177:D327)</f>
        <v>170581264.54</v>
      </c>
      <c r="E328" s="340">
        <f aca="true" t="shared" si="2" ref="E328:J328">SUM(E177:E327)</f>
        <v>1016094508.0899999</v>
      </c>
      <c r="F328" s="340">
        <f t="shared" si="2"/>
        <v>113120259.61</v>
      </c>
      <c r="G328" s="340">
        <f t="shared" si="2"/>
        <v>465079593.9099999</v>
      </c>
      <c r="H328" s="340">
        <f t="shared" si="2"/>
        <v>255768749.76999998</v>
      </c>
      <c r="I328" s="340">
        <f t="shared" si="2"/>
        <v>5329910143</v>
      </c>
      <c r="J328" s="340">
        <f t="shared" si="2"/>
        <v>575799056.4200001</v>
      </c>
    </row>
    <row r="329" spans="1:10" s="337" customFormat="1" ht="21.75" customHeight="1">
      <c r="A329" s="339"/>
      <c r="B329" s="343" t="s">
        <v>237</v>
      </c>
      <c r="C329" s="341"/>
      <c r="D329" s="340"/>
      <c r="E329" s="340"/>
      <c r="F329" s="340"/>
      <c r="G329" s="340"/>
      <c r="H329" s="340"/>
      <c r="I329" s="340"/>
      <c r="J329" s="340"/>
    </row>
    <row r="330" spans="1:10" s="338" customFormat="1" ht="21.75" customHeight="1">
      <c r="A330" s="339"/>
      <c r="B330" s="55" t="s">
        <v>581</v>
      </c>
      <c r="C330" s="333"/>
      <c r="D330" s="331">
        <v>1861306.32</v>
      </c>
      <c r="E330" s="331">
        <v>297712.66</v>
      </c>
      <c r="F330" s="246">
        <v>0</v>
      </c>
      <c r="G330" s="331">
        <v>684320.39</v>
      </c>
      <c r="H330" s="331">
        <v>2607673.33</v>
      </c>
      <c r="I330" s="331">
        <v>123909.81</v>
      </c>
      <c r="J330" s="331">
        <v>2308629.54</v>
      </c>
    </row>
    <row r="331" spans="1:10" s="338" customFormat="1" ht="21.75" customHeight="1" thickBot="1">
      <c r="A331" s="330"/>
      <c r="B331" s="327" t="s">
        <v>236</v>
      </c>
      <c r="C331" s="334"/>
      <c r="D331" s="332">
        <f>+D328+D330</f>
        <v>172442570.85999998</v>
      </c>
      <c r="E331" s="332">
        <f aca="true" t="shared" si="3" ref="E331:J331">+E328+E330</f>
        <v>1016392220.7499999</v>
      </c>
      <c r="F331" s="332">
        <f t="shared" si="3"/>
        <v>113120259.61</v>
      </c>
      <c r="G331" s="332">
        <f t="shared" si="3"/>
        <v>465763914.2999999</v>
      </c>
      <c r="H331" s="332">
        <f t="shared" si="3"/>
        <v>258376423.1</v>
      </c>
      <c r="I331" s="332">
        <f t="shared" si="3"/>
        <v>5330034052.81</v>
      </c>
      <c r="J331" s="332">
        <f t="shared" si="3"/>
        <v>578107685.96</v>
      </c>
    </row>
    <row r="332" spans="1:10" s="338" customFormat="1" ht="21.75" customHeight="1" thickTop="1">
      <c r="A332" s="344"/>
      <c r="B332" s="111"/>
      <c r="C332" s="344"/>
      <c r="D332" s="345"/>
      <c r="E332" s="345"/>
      <c r="F332" s="345"/>
      <c r="G332" s="345"/>
      <c r="H332" s="345"/>
      <c r="I332" s="345"/>
      <c r="J332" s="345"/>
    </row>
    <row r="333" spans="1:3" ht="21.75" customHeight="1">
      <c r="A333" s="104" t="s">
        <v>566</v>
      </c>
      <c r="C333" s="47"/>
    </row>
    <row r="334" spans="1:3" ht="21.75" customHeight="1">
      <c r="A334" s="104" t="s">
        <v>567</v>
      </c>
      <c r="C334" s="47"/>
    </row>
    <row r="335" spans="1:3" ht="21.75" customHeight="1">
      <c r="A335" s="104" t="s">
        <v>553</v>
      </c>
      <c r="C335" s="47"/>
    </row>
    <row r="336" spans="1:3" ht="21.75" customHeight="1">
      <c r="A336" s="104" t="s">
        <v>568</v>
      </c>
      <c r="C336" s="47"/>
    </row>
    <row r="337" spans="1:3" ht="21.75" customHeight="1">
      <c r="A337" s="104" t="s">
        <v>571</v>
      </c>
      <c r="C337" s="47"/>
    </row>
    <row r="338" spans="1:3" ht="21.75" customHeight="1">
      <c r="A338" s="104" t="s">
        <v>572</v>
      </c>
      <c r="C338" s="47"/>
    </row>
    <row r="339" spans="1:3" ht="21.75" customHeight="1">
      <c r="A339" s="104" t="s">
        <v>808</v>
      </c>
      <c r="C339" s="47"/>
    </row>
    <row r="340" spans="1:3" ht="21.75" customHeight="1">
      <c r="A340" s="104" t="s">
        <v>793</v>
      </c>
      <c r="C340" s="47"/>
    </row>
    <row r="341" spans="1:3" ht="21.75" customHeight="1">
      <c r="A341" s="104" t="s">
        <v>794</v>
      </c>
      <c r="C341" s="47"/>
    </row>
    <row r="342" spans="1:3" ht="21.75" customHeight="1">
      <c r="A342" s="104" t="s">
        <v>795</v>
      </c>
      <c r="C342" s="47"/>
    </row>
    <row r="343" ht="21.75" customHeight="1">
      <c r="C343" s="47"/>
    </row>
    <row r="344" spans="1:11" ht="21.75" customHeight="1">
      <c r="A344" s="285" t="s">
        <v>33</v>
      </c>
      <c r="B344" s="285"/>
      <c r="C344" s="285"/>
      <c r="D344" s="285"/>
      <c r="E344" s="285"/>
      <c r="F344" s="285"/>
      <c r="G344" s="285"/>
      <c r="H344" s="285"/>
      <c r="I344" s="285"/>
      <c r="J344" s="285"/>
      <c r="K344" s="285"/>
    </row>
    <row r="345" spans="1:11" ht="21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1:11" ht="21.75" customHeight="1">
      <c r="A346" s="285" t="s">
        <v>628</v>
      </c>
      <c r="B346" s="285"/>
      <c r="C346" s="285"/>
      <c r="D346" s="285"/>
      <c r="E346" s="285"/>
      <c r="F346" s="285"/>
      <c r="G346" s="285"/>
      <c r="H346" s="285"/>
      <c r="I346" s="285"/>
      <c r="J346" s="285"/>
      <c r="K346" s="285"/>
    </row>
  </sheetData>
  <mergeCells count="18">
    <mergeCell ref="A1:J1"/>
    <mergeCell ref="A25:J25"/>
    <mergeCell ref="A320:K320"/>
    <mergeCell ref="B323:B326"/>
    <mergeCell ref="B248:B251"/>
    <mergeCell ref="B273:B276"/>
    <mergeCell ref="B298:B301"/>
    <mergeCell ref="A295:K295"/>
    <mergeCell ref="B4:B7"/>
    <mergeCell ref="B173:B176"/>
    <mergeCell ref="B223:B226"/>
    <mergeCell ref="B198:B201"/>
    <mergeCell ref="B99:B102"/>
    <mergeCell ref="B28:B31"/>
    <mergeCell ref="B52:B55"/>
    <mergeCell ref="B76:B79"/>
    <mergeCell ref="B123:B126"/>
    <mergeCell ref="B148:B151"/>
  </mergeCells>
  <printOptions/>
  <pageMargins left="0.4724409448818898" right="0.16" top="0.35433070866141736" bottom="0.2755905511811024" header="0.2362204724409449" footer="0.15748031496062992"/>
  <pageSetup horizontalDpi="180" verticalDpi="180" orientation="landscape" paperSize="9" scale="95" r:id="rId1"/>
  <rowBreaks count="13" manualBreakCount="13">
    <brk id="24" max="255" man="1"/>
    <brk id="48" max="255" man="1"/>
    <brk id="72" max="255" man="1"/>
    <brk id="95" max="255" man="1"/>
    <brk id="119" max="255" man="1"/>
    <brk id="144" max="255" man="1"/>
    <brk id="169" max="255" man="1"/>
    <brk id="194" max="255" man="1"/>
    <brk id="219" max="255" man="1"/>
    <brk id="244" max="255" man="1"/>
    <brk id="269" max="255" man="1"/>
    <brk id="294" max="255" man="1"/>
    <brk id="31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3">
      <selection activeCell="B10" sqref="B10"/>
    </sheetView>
  </sheetViews>
  <sheetFormatPr defaultColWidth="9.33203125" defaultRowHeight="21"/>
  <cols>
    <col min="1" max="1" width="34.66015625" style="34" customWidth="1"/>
    <col min="2" max="2" width="13.5" style="34" customWidth="1"/>
    <col min="3" max="3" width="12.83203125" style="34" customWidth="1"/>
    <col min="4" max="4" width="12.16015625" style="34" customWidth="1"/>
    <col min="5" max="5" width="18.66015625" style="34" customWidth="1"/>
    <col min="6" max="6" width="18" style="34" customWidth="1"/>
    <col min="7" max="7" width="5" style="34" customWidth="1"/>
    <col min="8" max="16384" width="9.33203125" style="34" customWidth="1"/>
  </cols>
  <sheetData>
    <row r="1" spans="1:6" ht="24.75" customHeight="1">
      <c r="A1" s="284" t="s">
        <v>176</v>
      </c>
      <c r="B1" s="284"/>
      <c r="C1" s="284"/>
      <c r="D1" s="284"/>
      <c r="E1" s="284"/>
      <c r="F1" s="284"/>
    </row>
    <row r="2" ht="24.75" customHeight="1"/>
    <row r="3" ht="24.75" customHeight="1">
      <c r="A3" s="34" t="s">
        <v>785</v>
      </c>
    </row>
    <row r="4" ht="24.75" customHeight="1">
      <c r="A4" s="34" t="s">
        <v>926</v>
      </c>
    </row>
    <row r="5" ht="24.75" customHeight="1">
      <c r="A5" s="34" t="s">
        <v>927</v>
      </c>
    </row>
    <row r="6" ht="24.75" customHeight="1">
      <c r="A6" s="34" t="s">
        <v>925</v>
      </c>
    </row>
    <row r="7" ht="24.75" customHeight="1"/>
    <row r="8" spans="1:6" ht="24.75" customHeight="1">
      <c r="A8" s="50"/>
      <c r="B8" s="31" t="s">
        <v>625</v>
      </c>
      <c r="C8" s="405" t="s">
        <v>865</v>
      </c>
      <c r="D8" s="405"/>
      <c r="E8" s="286" t="s">
        <v>123</v>
      </c>
      <c r="F8" s="287"/>
    </row>
    <row r="9" spans="1:6" ht="24.75" customHeight="1">
      <c r="A9" s="38" t="s">
        <v>931</v>
      </c>
      <c r="B9" s="38" t="s">
        <v>400</v>
      </c>
      <c r="C9" s="293" t="s">
        <v>404</v>
      </c>
      <c r="D9" s="294"/>
      <c r="E9" s="295" t="s">
        <v>404</v>
      </c>
      <c r="F9" s="294"/>
    </row>
    <row r="10" spans="1:6" ht="24.75" customHeight="1">
      <c r="A10" s="38"/>
      <c r="B10" s="39" t="s">
        <v>401</v>
      </c>
      <c r="C10" s="177" t="s">
        <v>402</v>
      </c>
      <c r="D10" s="177" t="s">
        <v>403</v>
      </c>
      <c r="E10" s="178" t="s">
        <v>402</v>
      </c>
      <c r="F10" s="177" t="s">
        <v>403</v>
      </c>
    </row>
    <row r="11" spans="1:6" ht="24.75" customHeight="1">
      <c r="A11" s="50" t="s">
        <v>622</v>
      </c>
      <c r="B11" s="31">
        <v>0.25</v>
      </c>
      <c r="C11" s="31">
        <v>10</v>
      </c>
      <c r="D11" s="31">
        <v>15</v>
      </c>
      <c r="E11" s="277" t="s">
        <v>508</v>
      </c>
      <c r="F11" s="279" t="s">
        <v>294</v>
      </c>
    </row>
    <row r="12" spans="1:6" ht="24.75" customHeight="1">
      <c r="A12" s="40" t="s">
        <v>623</v>
      </c>
      <c r="B12" s="176" t="s">
        <v>837</v>
      </c>
      <c r="C12" s="38">
        <v>15</v>
      </c>
      <c r="D12" s="38">
        <v>16</v>
      </c>
      <c r="E12" s="275" t="s">
        <v>509</v>
      </c>
      <c r="F12" s="276" t="s">
        <v>295</v>
      </c>
    </row>
    <row r="13" spans="1:6" ht="24.75" customHeight="1">
      <c r="A13" s="40" t="s">
        <v>624</v>
      </c>
      <c r="B13" s="38" t="s">
        <v>626</v>
      </c>
      <c r="C13" s="176" t="s">
        <v>626</v>
      </c>
      <c r="D13" s="176" t="s">
        <v>479</v>
      </c>
      <c r="E13" s="275" t="s">
        <v>292</v>
      </c>
      <c r="F13" s="276" t="s">
        <v>293</v>
      </c>
    </row>
    <row r="14" spans="1:6" ht="24.75" customHeight="1" thickBot="1">
      <c r="A14" s="107" t="s">
        <v>627</v>
      </c>
      <c r="B14" s="102"/>
      <c r="C14" s="103">
        <v>25</v>
      </c>
      <c r="D14" s="103">
        <v>32</v>
      </c>
      <c r="E14" s="278" t="s">
        <v>510</v>
      </c>
      <c r="F14" s="280" t="s">
        <v>296</v>
      </c>
    </row>
    <row r="15" spans="5:6" ht="24.75" customHeight="1" thickTop="1">
      <c r="E15" s="33"/>
      <c r="F15" s="33"/>
    </row>
    <row r="16" spans="1:6" ht="24.75" customHeight="1">
      <c r="A16" s="34" t="s">
        <v>838</v>
      </c>
      <c r="E16" s="33"/>
      <c r="F16" s="33"/>
    </row>
    <row r="17" ht="24.75" customHeight="1">
      <c r="A17" s="34" t="s">
        <v>399</v>
      </c>
    </row>
    <row r="18" ht="24.75" customHeight="1">
      <c r="A18" s="34" t="s">
        <v>398</v>
      </c>
    </row>
    <row r="19" ht="24.75" customHeight="1"/>
    <row r="20" ht="24.75" customHeight="1">
      <c r="A20" s="44" t="s">
        <v>786</v>
      </c>
    </row>
    <row r="21" spans="1:6" ht="24.75" customHeight="1">
      <c r="A21" s="34" t="s">
        <v>60</v>
      </c>
      <c r="C21" s="114"/>
      <c r="D21" s="114"/>
      <c r="E21" s="62" t="s">
        <v>511</v>
      </c>
      <c r="F21" s="62" t="s">
        <v>489</v>
      </c>
    </row>
    <row r="22" spans="3:6" ht="24.75" customHeight="1">
      <c r="C22" s="114"/>
      <c r="D22" s="114"/>
      <c r="E22" s="62"/>
      <c r="F22" s="62" t="s">
        <v>526</v>
      </c>
    </row>
    <row r="23" spans="3:6" ht="24.75" customHeight="1">
      <c r="C23" s="114"/>
      <c r="D23" s="114"/>
      <c r="E23" s="62" t="s">
        <v>359</v>
      </c>
      <c r="F23" s="62" t="s">
        <v>359</v>
      </c>
    </row>
    <row r="24" spans="1:6" ht="24.75" customHeight="1">
      <c r="A24" s="34" t="s">
        <v>14</v>
      </c>
      <c r="B24" s="235" t="s">
        <v>15</v>
      </c>
      <c r="C24" s="111"/>
      <c r="D24" s="115"/>
      <c r="E24" s="106">
        <v>4740861462.07</v>
      </c>
      <c r="F24" s="106">
        <v>4413604758.42</v>
      </c>
    </row>
    <row r="25" spans="1:6" ht="24.75" customHeight="1">
      <c r="A25" s="34" t="s">
        <v>16</v>
      </c>
      <c r="B25" s="235" t="s">
        <v>17</v>
      </c>
      <c r="C25" s="111"/>
      <c r="D25" s="115"/>
      <c r="E25" s="106">
        <v>3971608000.47</v>
      </c>
      <c r="F25" s="106">
        <v>3694276043.38</v>
      </c>
    </row>
    <row r="26" spans="1:6" ht="24.75" customHeight="1">
      <c r="A26" s="34" t="s">
        <v>16</v>
      </c>
      <c r="B26" s="235" t="s">
        <v>18</v>
      </c>
      <c r="C26" s="111"/>
      <c r="D26" s="115"/>
      <c r="E26" s="106">
        <v>6645088</v>
      </c>
      <c r="F26" s="174">
        <v>8727866.4</v>
      </c>
    </row>
    <row r="27" spans="1:6" ht="24.75" customHeight="1" thickBot="1">
      <c r="A27" s="34" t="s">
        <v>436</v>
      </c>
      <c r="C27" s="111"/>
      <c r="D27" s="115"/>
      <c r="E27" s="175">
        <f>SUM(E24:E26)</f>
        <v>8719114550.539999</v>
      </c>
      <c r="F27" s="175">
        <f>SUM(F24:F26)</f>
        <v>8116608668.2</v>
      </c>
    </row>
    <row r="28" spans="1:6" ht="24.75" customHeight="1" thickTop="1">
      <c r="A28" s="111"/>
      <c r="B28" s="111"/>
      <c r="C28" s="111"/>
      <c r="D28" s="111"/>
      <c r="E28" s="115"/>
      <c r="F28" s="115"/>
    </row>
    <row r="29" spans="5:6" ht="24.75" customHeight="1">
      <c r="E29" s="104"/>
      <c r="F29" s="104"/>
    </row>
    <row r="30" spans="1:7" ht="24.75" customHeight="1">
      <c r="A30" s="285" t="s">
        <v>33</v>
      </c>
      <c r="B30" s="285"/>
      <c r="C30" s="285"/>
      <c r="D30" s="285"/>
      <c r="E30" s="285"/>
      <c r="F30" s="285"/>
      <c r="G30" s="47"/>
    </row>
    <row r="31" spans="1:7" ht="24.75" customHeight="1">
      <c r="A31" s="104"/>
      <c r="B31" s="106"/>
      <c r="C31" s="106"/>
      <c r="D31" s="106"/>
      <c r="E31" s="106"/>
      <c r="F31" s="106"/>
      <c r="G31" s="106"/>
    </row>
    <row r="32" spans="1:7" ht="24.75" customHeight="1">
      <c r="A32" s="285" t="s">
        <v>432</v>
      </c>
      <c r="B32" s="285"/>
      <c r="C32" s="285"/>
      <c r="D32" s="285"/>
      <c r="E32" s="285"/>
      <c r="F32" s="285"/>
      <c r="G32" s="47"/>
    </row>
  </sheetData>
  <mergeCells count="1">
    <mergeCell ref="C8:D8"/>
  </mergeCells>
  <printOptions/>
  <pageMargins left="0.5905511811023623" right="0.2362204724409449" top="0.6299212598425197" bottom="0.4330708661417323" header="0.3937007874015748" footer="0.31496062992125984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G2" sqref="G2"/>
    </sheetView>
  </sheetViews>
  <sheetFormatPr defaultColWidth="9.33203125" defaultRowHeight="21"/>
  <cols>
    <col min="4" max="4" width="7.83203125" style="0" customWidth="1"/>
    <col min="5" max="5" width="17.16015625" style="0" bestFit="1" customWidth="1"/>
    <col min="6" max="6" width="1.83203125" style="0" customWidth="1"/>
    <col min="7" max="7" width="17" style="0" customWidth="1"/>
    <col min="8" max="8" width="5.16015625" style="0" bestFit="1" customWidth="1"/>
    <col min="9" max="9" width="17.16015625" style="0" bestFit="1" customWidth="1"/>
    <col min="10" max="10" width="1.83203125" style="0" customWidth="1"/>
    <col min="11" max="11" width="17.16015625" style="0" bestFit="1" customWidth="1"/>
    <col min="12" max="12" width="4" style="0" customWidth="1"/>
  </cols>
  <sheetData>
    <row r="1" spans="1:11" s="34" customFormat="1" ht="24.75" customHeight="1">
      <c r="A1" s="385" t="s">
        <v>580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="34" customFormat="1" ht="24.75" customHeight="1"/>
    <row r="3" s="34" customFormat="1" ht="24.75" customHeight="1">
      <c r="A3" s="44" t="s">
        <v>787</v>
      </c>
    </row>
    <row r="4" spans="1:6" s="34" customFormat="1" ht="24.75" customHeight="1">
      <c r="A4" s="34" t="s">
        <v>788</v>
      </c>
      <c r="F4" s="153"/>
    </row>
    <row r="5" s="34" customFormat="1" ht="24.75" customHeight="1">
      <c r="A5" s="34" t="s">
        <v>696</v>
      </c>
    </row>
    <row r="6" s="34" customFormat="1" ht="24.75" customHeight="1">
      <c r="A6" s="34" t="s">
        <v>789</v>
      </c>
    </row>
    <row r="7" s="34" customFormat="1" ht="24.75" customHeight="1">
      <c r="A7" s="34" t="s">
        <v>405</v>
      </c>
    </row>
    <row r="8" s="34" customFormat="1" ht="24.75" customHeight="1">
      <c r="A8" s="34" t="s">
        <v>462</v>
      </c>
    </row>
    <row r="9" s="34" customFormat="1" ht="24.75" customHeight="1">
      <c r="A9" s="34" t="s">
        <v>461</v>
      </c>
    </row>
    <row r="10" s="34" customFormat="1" ht="24.75" customHeight="1">
      <c r="A10" s="34" t="s">
        <v>790</v>
      </c>
    </row>
    <row r="11" s="34" customFormat="1" ht="24.75" customHeight="1">
      <c r="A11" s="34" t="s">
        <v>407</v>
      </c>
    </row>
    <row r="12" s="34" customFormat="1" ht="24.75" customHeight="1">
      <c r="A12" s="34" t="s">
        <v>406</v>
      </c>
    </row>
    <row r="13" s="34" customFormat="1" ht="24.75" customHeight="1">
      <c r="A13" s="34" t="s">
        <v>796</v>
      </c>
    </row>
    <row r="14" s="34" customFormat="1" ht="24.75" customHeight="1">
      <c r="A14" s="34" t="s">
        <v>412</v>
      </c>
    </row>
    <row r="15" s="34" customFormat="1" ht="24.75" customHeight="1">
      <c r="A15" s="34" t="s">
        <v>413</v>
      </c>
    </row>
    <row r="16" s="34" customFormat="1" ht="24.75" customHeight="1">
      <c r="A16" s="34" t="s">
        <v>807</v>
      </c>
    </row>
    <row r="17" s="34" customFormat="1" ht="24.75" customHeight="1">
      <c r="A17" s="34" t="s">
        <v>408</v>
      </c>
    </row>
    <row r="18" s="34" customFormat="1" ht="24.75" customHeight="1">
      <c r="A18" s="34" t="s">
        <v>797</v>
      </c>
    </row>
    <row r="19" s="34" customFormat="1" ht="24.75" customHeight="1">
      <c r="A19" s="34" t="s">
        <v>370</v>
      </c>
    </row>
    <row r="20" s="34" customFormat="1" ht="24.75" customHeight="1">
      <c r="A20" s="34" t="s">
        <v>371</v>
      </c>
    </row>
    <row r="21" s="34" customFormat="1" ht="24.75" customHeight="1">
      <c r="A21" s="34" t="s">
        <v>372</v>
      </c>
    </row>
    <row r="22" s="34" customFormat="1" ht="24.75" customHeight="1">
      <c r="A22" s="34" t="s">
        <v>373</v>
      </c>
    </row>
    <row r="23" s="34" customFormat="1" ht="24.75" customHeight="1">
      <c r="A23" s="34" t="s">
        <v>374</v>
      </c>
    </row>
    <row r="24" s="34" customFormat="1" ht="24.75" customHeight="1">
      <c r="A24" s="34" t="s">
        <v>375</v>
      </c>
    </row>
    <row r="25" s="34" customFormat="1" ht="24.75" customHeight="1">
      <c r="A25" s="34" t="s">
        <v>225</v>
      </c>
    </row>
    <row r="26" s="34" customFormat="1" ht="24.75" customHeight="1">
      <c r="A26" s="34" t="s">
        <v>224</v>
      </c>
    </row>
    <row r="27" s="34" customFormat="1" ht="24.75" customHeight="1"/>
    <row r="28" s="34" customFormat="1" ht="24.75" customHeight="1"/>
    <row r="29" s="34" customFormat="1" ht="24.75" customHeight="1"/>
    <row r="30" spans="1:11" s="34" customFormat="1" ht="24.75" customHeight="1">
      <c r="A30" s="387" t="s">
        <v>33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1:7" s="34" customFormat="1" ht="24.75" customHeight="1">
      <c r="A31" s="104"/>
      <c r="B31" s="106"/>
      <c r="C31" s="106"/>
      <c r="D31" s="106"/>
      <c r="E31" s="106"/>
      <c r="F31" s="106"/>
      <c r="G31" s="106"/>
    </row>
    <row r="32" spans="1:11" s="34" customFormat="1" ht="24.75" customHeight="1">
      <c r="A32" s="387" t="s">
        <v>432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1:11" s="34" customFormat="1" ht="25.5" customHeight="1">
      <c r="A33" s="385" t="s">
        <v>383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</row>
    <row r="34" s="34" customFormat="1" ht="25.5" customHeight="1"/>
    <row r="35" s="34" customFormat="1" ht="25.5" customHeight="1">
      <c r="A35" s="34" t="s">
        <v>376</v>
      </c>
    </row>
    <row r="36" s="34" customFormat="1" ht="25.5" customHeight="1">
      <c r="A36" s="34" t="s">
        <v>377</v>
      </c>
    </row>
    <row r="37" s="34" customFormat="1" ht="25.5" customHeight="1">
      <c r="A37" s="34" t="s">
        <v>378</v>
      </c>
    </row>
    <row r="38" s="34" customFormat="1" ht="25.5" customHeight="1">
      <c r="A38" s="34" t="s">
        <v>385</v>
      </c>
    </row>
    <row r="39" s="34" customFormat="1" ht="25.5" customHeight="1">
      <c r="A39" s="34" t="s">
        <v>386</v>
      </c>
    </row>
    <row r="40" s="34" customFormat="1" ht="25.5" customHeight="1">
      <c r="A40" s="34" t="s">
        <v>384</v>
      </c>
    </row>
    <row r="41" s="34" customFormat="1" ht="25.5" customHeight="1">
      <c r="A41" s="34" t="s">
        <v>591</v>
      </c>
    </row>
    <row r="42" s="34" customFormat="1" ht="25.5" customHeight="1">
      <c r="A42" s="34" t="s">
        <v>592</v>
      </c>
    </row>
    <row r="43" s="34" customFormat="1" ht="25.5" customHeight="1">
      <c r="A43" s="34" t="s">
        <v>593</v>
      </c>
    </row>
    <row r="44" s="34" customFormat="1" ht="25.5" customHeight="1">
      <c r="A44" s="34" t="s">
        <v>387</v>
      </c>
    </row>
    <row r="45" s="34" customFormat="1" ht="25.5" customHeight="1">
      <c r="A45" s="34" t="s">
        <v>388</v>
      </c>
    </row>
    <row r="46" spans="5:11" s="34" customFormat="1" ht="25.5" customHeight="1">
      <c r="E46" s="406" t="s">
        <v>402</v>
      </c>
      <c r="F46" s="406"/>
      <c r="G46" s="406"/>
      <c r="H46" s="47" t="s">
        <v>841</v>
      </c>
      <c r="I46" s="406" t="s">
        <v>403</v>
      </c>
      <c r="J46" s="406"/>
      <c r="K46" s="406"/>
    </row>
    <row r="47" spans="5:11" s="34" customFormat="1" ht="25.5" customHeight="1">
      <c r="E47" s="47" t="s">
        <v>379</v>
      </c>
      <c r="F47" s="47"/>
      <c r="G47" s="47" t="s">
        <v>381</v>
      </c>
      <c r="I47" s="47" t="s">
        <v>379</v>
      </c>
      <c r="J47" s="47"/>
      <c r="K47" s="47" t="s">
        <v>381</v>
      </c>
    </row>
    <row r="48" spans="5:11" s="34" customFormat="1" ht="25.5" customHeight="1">
      <c r="E48" s="173" t="s">
        <v>380</v>
      </c>
      <c r="G48" s="51"/>
      <c r="I48" s="173" t="s">
        <v>380</v>
      </c>
      <c r="K48" s="51"/>
    </row>
    <row r="49" spans="2:11" s="34" customFormat="1" ht="25.5" customHeight="1">
      <c r="B49" s="34" t="s">
        <v>382</v>
      </c>
      <c r="E49" s="353">
        <v>325100000</v>
      </c>
      <c r="G49" s="153">
        <v>344568412.5</v>
      </c>
      <c r="I49" s="153">
        <v>606338918.47</v>
      </c>
      <c r="K49" s="153">
        <v>627761237.49</v>
      </c>
    </row>
    <row r="50" s="34" customFormat="1" ht="25.5" customHeight="1">
      <c r="A50" s="44" t="s">
        <v>594</v>
      </c>
    </row>
    <row r="51" s="34" customFormat="1" ht="25.5" customHeight="1">
      <c r="A51" s="34" t="s">
        <v>389</v>
      </c>
    </row>
    <row r="52" s="34" customFormat="1" ht="25.5" customHeight="1">
      <c r="A52" s="34" t="s">
        <v>425</v>
      </c>
    </row>
    <row r="53" s="34" customFormat="1" ht="25.5" customHeight="1">
      <c r="A53" s="34" t="s">
        <v>426</v>
      </c>
    </row>
    <row r="54" s="34" customFormat="1" ht="25.5" customHeight="1"/>
    <row r="55" s="34" customFormat="1" ht="25.5" customHeight="1"/>
    <row r="56" s="34" customFormat="1" ht="25.5" customHeight="1"/>
    <row r="57" s="34" customFormat="1" ht="25.5" customHeight="1"/>
    <row r="58" s="34" customFormat="1" ht="25.5" customHeight="1"/>
    <row r="59" s="34" customFormat="1" ht="23.25"/>
    <row r="60" s="34" customFormat="1" ht="23.25"/>
    <row r="61" spans="1:11" ht="23.25">
      <c r="A61" s="387" t="s">
        <v>33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</row>
    <row r="62" spans="1:11" ht="23.25">
      <c r="A62" s="104"/>
      <c r="B62" s="106"/>
      <c r="C62" s="106"/>
      <c r="D62" s="106"/>
      <c r="E62" s="106"/>
      <c r="F62" s="106"/>
      <c r="G62" s="34"/>
      <c r="H62" s="34"/>
      <c r="I62" s="34"/>
      <c r="J62" s="34"/>
      <c r="K62" s="34"/>
    </row>
    <row r="63" spans="1:11" ht="23.25">
      <c r="A63" s="387" t="s">
        <v>432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</row>
  </sheetData>
  <mergeCells count="8">
    <mergeCell ref="A1:K1"/>
    <mergeCell ref="A30:K30"/>
    <mergeCell ref="A32:K32"/>
    <mergeCell ref="A33:K33"/>
    <mergeCell ref="A61:K61"/>
    <mergeCell ref="A63:K63"/>
    <mergeCell ref="E46:G46"/>
    <mergeCell ref="I46:K46"/>
  </mergeCells>
  <printOptions/>
  <pageMargins left="0.52" right="0.29" top="0.66" bottom="0.37" header="0.36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25">
      <selection activeCell="E31" sqref="E31"/>
    </sheetView>
  </sheetViews>
  <sheetFormatPr defaultColWidth="9.33203125" defaultRowHeight="21"/>
  <cols>
    <col min="1" max="1" width="10.66015625" style="154" customWidth="1"/>
    <col min="2" max="2" width="11.66015625" style="154" customWidth="1"/>
    <col min="3" max="3" width="7" style="154" customWidth="1"/>
    <col min="4" max="4" width="11.83203125" style="154" customWidth="1"/>
    <col min="5" max="5" width="11.5" style="154" customWidth="1"/>
    <col min="6" max="6" width="17" style="154" customWidth="1"/>
    <col min="7" max="7" width="19" style="33" customWidth="1"/>
    <col min="8" max="8" width="5.66015625" style="154" customWidth="1"/>
    <col min="9" max="9" width="19" style="33" customWidth="1"/>
    <col min="10" max="10" width="2.5" style="154" customWidth="1"/>
    <col min="11" max="16384" width="9.33203125" style="154" customWidth="1"/>
  </cols>
  <sheetData>
    <row r="1" spans="1:9" ht="26.25" customHeight="1">
      <c r="A1" s="373" t="s">
        <v>877</v>
      </c>
      <c r="B1" s="373"/>
      <c r="C1" s="373"/>
      <c r="D1" s="373"/>
      <c r="E1" s="373"/>
      <c r="F1" s="373"/>
      <c r="G1" s="373"/>
      <c r="H1" s="373"/>
      <c r="I1" s="373"/>
    </row>
    <row r="2" ht="26.25" customHeight="1"/>
    <row r="3" spans="1:4" ht="26.25" customHeight="1">
      <c r="A3" s="155" t="s">
        <v>861</v>
      </c>
      <c r="B3" s="156"/>
      <c r="C3" s="157"/>
      <c r="D3" s="157"/>
    </row>
    <row r="4" spans="1:4" ht="26.25" customHeight="1">
      <c r="A4" s="156" t="s">
        <v>862</v>
      </c>
      <c r="B4" s="156"/>
      <c r="C4" s="157"/>
      <c r="D4" s="157"/>
    </row>
    <row r="5" spans="1:9" ht="26.25" customHeight="1">
      <c r="A5" s="156"/>
      <c r="B5" s="156"/>
      <c r="C5" s="158"/>
      <c r="D5" s="158"/>
      <c r="G5" s="131" t="s">
        <v>490</v>
      </c>
      <c r="H5" s="158" t="s">
        <v>841</v>
      </c>
      <c r="I5" s="131" t="s">
        <v>599</v>
      </c>
    </row>
    <row r="6" spans="1:9" ht="26.25" customHeight="1">
      <c r="A6" s="156"/>
      <c r="B6" s="156"/>
      <c r="C6" s="158"/>
      <c r="D6" s="158"/>
      <c r="G6" s="131"/>
      <c r="H6" s="158"/>
      <c r="I6" s="35" t="s">
        <v>526</v>
      </c>
    </row>
    <row r="7" spans="1:9" ht="26.25" customHeight="1">
      <c r="A7" s="156"/>
      <c r="B7" s="156" t="s">
        <v>870</v>
      </c>
      <c r="C7" s="157"/>
      <c r="D7" s="157"/>
      <c r="G7" s="32">
        <v>122152196.47</v>
      </c>
      <c r="I7" s="32">
        <v>153598872.77</v>
      </c>
    </row>
    <row r="8" spans="1:9" ht="26.25" customHeight="1">
      <c r="A8" s="156"/>
      <c r="B8" s="156" t="s">
        <v>600</v>
      </c>
      <c r="C8" s="157"/>
      <c r="D8" s="157"/>
      <c r="G8" s="32">
        <v>11231705.52</v>
      </c>
      <c r="I8" s="32">
        <v>2037815.56</v>
      </c>
    </row>
    <row r="9" spans="1:9" ht="26.25" customHeight="1">
      <c r="A9" s="156"/>
      <c r="C9" s="156" t="s">
        <v>869</v>
      </c>
      <c r="D9" s="159"/>
      <c r="G9" s="167">
        <f>SUM(G7:G8)</f>
        <v>133383901.99</v>
      </c>
      <c r="I9" s="167">
        <f>SUM(I7:I8)</f>
        <v>155636688.33</v>
      </c>
    </row>
    <row r="10" spans="1:4" ht="26.25" customHeight="1">
      <c r="A10" s="156" t="s">
        <v>864</v>
      </c>
      <c r="B10" s="156"/>
      <c r="C10" s="157"/>
      <c r="D10" s="157"/>
    </row>
    <row r="11" spans="2:9" ht="26.25" customHeight="1">
      <c r="B11" s="156" t="s">
        <v>870</v>
      </c>
      <c r="C11" s="159"/>
      <c r="D11" s="159"/>
      <c r="G11" s="32">
        <v>1641384075.25</v>
      </c>
      <c r="I11" s="32">
        <v>1300643651.85</v>
      </c>
    </row>
    <row r="12" spans="2:9" ht="26.25" customHeight="1">
      <c r="B12" s="156" t="s">
        <v>601</v>
      </c>
      <c r="C12" s="159"/>
      <c r="D12" s="159"/>
      <c r="G12" s="168">
        <v>41745906.72</v>
      </c>
      <c r="I12" s="168">
        <v>49316484.32</v>
      </c>
    </row>
    <row r="13" spans="2:9" ht="26.25" customHeight="1">
      <c r="B13" s="156" t="s">
        <v>869</v>
      </c>
      <c r="C13" s="159"/>
      <c r="D13" s="159"/>
      <c r="G13" s="32">
        <f>SUM(G11:G12)</f>
        <v>1683129981.97</v>
      </c>
      <c r="I13" s="32">
        <f>SUM(I11:I12)</f>
        <v>1349960136.1699998</v>
      </c>
    </row>
    <row r="14" spans="2:9" ht="26.25" customHeight="1">
      <c r="B14" s="156" t="s">
        <v>602</v>
      </c>
      <c r="C14" s="159"/>
      <c r="D14" s="159"/>
      <c r="G14" s="32">
        <v>-944214.7</v>
      </c>
      <c r="I14" s="32">
        <v>-944214.7</v>
      </c>
    </row>
    <row r="15" spans="2:9" ht="26.25" customHeight="1">
      <c r="B15" s="156" t="s">
        <v>570</v>
      </c>
      <c r="C15" s="159"/>
      <c r="D15" s="159"/>
      <c r="G15" s="168">
        <v>-113218377.55</v>
      </c>
      <c r="I15" s="168">
        <v>-124230083.55</v>
      </c>
    </row>
    <row r="16" spans="2:9" ht="26.25" customHeight="1">
      <c r="B16" s="156" t="s">
        <v>603</v>
      </c>
      <c r="C16" s="159"/>
      <c r="D16" s="159"/>
      <c r="G16" s="32">
        <f>SUM(G13:G15)</f>
        <v>1568967389.72</v>
      </c>
      <c r="I16" s="32">
        <f>SUM(I13:I15)</f>
        <v>1224785837.9199998</v>
      </c>
    </row>
    <row r="17" spans="2:9" ht="26.25" customHeight="1">
      <c r="B17" s="156" t="s">
        <v>600</v>
      </c>
      <c r="C17" s="159"/>
      <c r="D17" s="159"/>
      <c r="G17" s="32">
        <v>219692697.79</v>
      </c>
      <c r="I17" s="32">
        <v>227524398.26</v>
      </c>
    </row>
    <row r="18" spans="3:9" ht="26.25" customHeight="1">
      <c r="C18" s="156" t="s">
        <v>869</v>
      </c>
      <c r="D18" s="159"/>
      <c r="G18" s="167">
        <f>SUM(G16:G17)</f>
        <v>1788660087.51</v>
      </c>
      <c r="I18" s="167">
        <f>SUM(I16:I17)</f>
        <v>1452310236.1799998</v>
      </c>
    </row>
    <row r="19" spans="1:9" ht="26.25" customHeight="1" thickBot="1">
      <c r="A19" s="156" t="s">
        <v>604</v>
      </c>
      <c r="B19" s="156" t="s">
        <v>605</v>
      </c>
      <c r="C19" s="159"/>
      <c r="D19" s="159"/>
      <c r="G19" s="169">
        <f>+G9+G18</f>
        <v>1922043989.5</v>
      </c>
      <c r="I19" s="169">
        <f>+I9+I18</f>
        <v>1607946924.5099998</v>
      </c>
    </row>
    <row r="20" ht="26.25" customHeight="1" thickTop="1"/>
    <row r="21" spans="1:9" ht="26.25" customHeight="1">
      <c r="A21" s="160"/>
      <c r="B21" s="380" t="s">
        <v>865</v>
      </c>
      <c r="C21" s="380"/>
      <c r="D21" s="380"/>
      <c r="E21" s="375" t="s">
        <v>866</v>
      </c>
      <c r="F21" s="375"/>
      <c r="G21" s="375"/>
      <c r="H21" s="375"/>
      <c r="I21" s="375"/>
    </row>
    <row r="22" spans="1:9" ht="26.25" customHeight="1">
      <c r="A22" s="162" t="s">
        <v>867</v>
      </c>
      <c r="B22" s="376" t="s">
        <v>868</v>
      </c>
      <c r="C22" s="377"/>
      <c r="D22" s="160" t="s">
        <v>869</v>
      </c>
      <c r="E22" s="376" t="s">
        <v>868</v>
      </c>
      <c r="F22" s="377"/>
      <c r="G22" s="378" t="s">
        <v>869</v>
      </c>
      <c r="H22" s="379"/>
      <c r="I22" s="29" t="s">
        <v>870</v>
      </c>
    </row>
    <row r="23" spans="1:9" ht="26.25" customHeight="1">
      <c r="A23" s="163"/>
      <c r="B23" s="161" t="s">
        <v>865</v>
      </c>
      <c r="C23" s="161" t="s">
        <v>871</v>
      </c>
      <c r="D23" s="163" t="s">
        <v>865</v>
      </c>
      <c r="E23" s="161" t="s">
        <v>872</v>
      </c>
      <c r="F23" s="161" t="s">
        <v>873</v>
      </c>
      <c r="G23" s="133" t="s">
        <v>874</v>
      </c>
      <c r="H23" s="161" t="s">
        <v>871</v>
      </c>
      <c r="I23" s="49" t="s">
        <v>869</v>
      </c>
    </row>
    <row r="24" spans="1:9" ht="26.25" customHeight="1">
      <c r="A24" s="24" t="s">
        <v>492</v>
      </c>
      <c r="B24" s="171">
        <v>387</v>
      </c>
      <c r="C24" s="161">
        <v>9.46</v>
      </c>
      <c r="D24" s="171">
        <v>4089</v>
      </c>
      <c r="E24" s="161">
        <v>5.76</v>
      </c>
      <c r="F24" s="161">
        <v>19.86</v>
      </c>
      <c r="G24" s="133">
        <v>25.62</v>
      </c>
      <c r="H24" s="161">
        <v>1.33</v>
      </c>
      <c r="I24" s="170">
        <v>1922.04</v>
      </c>
    </row>
    <row r="25" spans="1:9" ht="26.25" customHeight="1">
      <c r="A25" s="24" t="s">
        <v>875</v>
      </c>
      <c r="B25" s="171">
        <v>352</v>
      </c>
      <c r="C25" s="161">
        <v>8.56</v>
      </c>
      <c r="D25" s="171">
        <v>4113</v>
      </c>
      <c r="E25" s="161">
        <v>5.42</v>
      </c>
      <c r="F25" s="161">
        <v>33.43</v>
      </c>
      <c r="G25" s="133">
        <v>38.85</v>
      </c>
      <c r="H25" s="161">
        <v>2.42</v>
      </c>
      <c r="I25" s="170">
        <v>1607.95</v>
      </c>
    </row>
    <row r="26" ht="26.25" customHeight="1"/>
    <row r="27" ht="26.25" customHeight="1"/>
    <row r="28" spans="1:9" ht="23.25">
      <c r="A28" s="374" t="s">
        <v>33</v>
      </c>
      <c r="B28" s="374"/>
      <c r="C28" s="374"/>
      <c r="D28" s="374"/>
      <c r="E28" s="374"/>
      <c r="F28" s="374"/>
      <c r="G28" s="374"/>
      <c r="H28" s="374"/>
      <c r="I28" s="374"/>
    </row>
    <row r="29" spans="1:9" ht="23.25">
      <c r="A29" s="164"/>
      <c r="B29" s="165"/>
      <c r="C29" s="165"/>
      <c r="D29" s="165"/>
      <c r="E29" s="165"/>
      <c r="F29" s="165"/>
      <c r="G29" s="105"/>
      <c r="H29" s="166"/>
      <c r="I29" s="105"/>
    </row>
    <row r="30" spans="1:9" ht="23.25">
      <c r="A30" s="374" t="s">
        <v>34</v>
      </c>
      <c r="B30" s="374"/>
      <c r="C30" s="374"/>
      <c r="D30" s="374"/>
      <c r="E30" s="374"/>
      <c r="F30" s="374"/>
      <c r="G30" s="374"/>
      <c r="H30" s="374"/>
      <c r="I30" s="374"/>
    </row>
    <row r="31" spans="1:9" ht="23.25">
      <c r="A31" s="164"/>
      <c r="B31" s="164"/>
      <c r="C31" s="164"/>
      <c r="D31" s="164"/>
      <c r="E31" s="164"/>
      <c r="F31" s="164"/>
      <c r="G31" s="59"/>
      <c r="H31" s="164"/>
      <c r="I31" s="59"/>
    </row>
  </sheetData>
  <mergeCells count="8">
    <mergeCell ref="A1:I1"/>
    <mergeCell ref="A28:I28"/>
    <mergeCell ref="A30:I30"/>
    <mergeCell ref="E21:I21"/>
    <mergeCell ref="B22:C22"/>
    <mergeCell ref="E22:F22"/>
    <mergeCell ref="G22:H22"/>
    <mergeCell ref="B21:D21"/>
  </mergeCells>
  <printOptions/>
  <pageMargins left="0.5" right="0.2362204724409449" top="0.7480314960629921" bottom="0.6692913385826772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9">
      <selection activeCell="A24" sqref="A24"/>
    </sheetView>
  </sheetViews>
  <sheetFormatPr defaultColWidth="9.33203125" defaultRowHeight="21"/>
  <cols>
    <col min="1" max="1" width="38" style="34" customWidth="1"/>
    <col min="2" max="2" width="12" style="34" customWidth="1"/>
    <col min="3" max="3" width="19.83203125" style="34" customWidth="1"/>
    <col min="4" max="4" width="18.66015625" style="34" customWidth="1"/>
    <col min="5" max="5" width="20.33203125" style="34" customWidth="1"/>
    <col min="6" max="6" width="5.66015625" style="34" customWidth="1"/>
    <col min="7" max="16384" width="9.33203125" style="34" customWidth="1"/>
  </cols>
  <sheetData>
    <row r="1" spans="1:5" ht="24" customHeight="1">
      <c r="A1" s="381" t="s">
        <v>629</v>
      </c>
      <c r="B1" s="381"/>
      <c r="C1" s="381"/>
      <c r="D1" s="381"/>
      <c r="E1" s="381"/>
    </row>
    <row r="2" ht="14.25" customHeight="1"/>
    <row r="3" ht="24" customHeight="1">
      <c r="A3" s="44" t="s">
        <v>654</v>
      </c>
    </row>
    <row r="4" ht="24" customHeight="1">
      <c r="A4" s="34" t="s">
        <v>876</v>
      </c>
    </row>
    <row r="5" ht="24" customHeight="1">
      <c r="A5" s="34" t="s">
        <v>493</v>
      </c>
    </row>
    <row r="6" ht="24" customHeight="1">
      <c r="A6" s="34" t="s">
        <v>495</v>
      </c>
    </row>
    <row r="7" ht="24" customHeight="1">
      <c r="A7" s="34" t="s">
        <v>60</v>
      </c>
    </row>
    <row r="8" ht="4.5" customHeight="1"/>
    <row r="9" spans="1:5" ht="24" customHeight="1">
      <c r="A9" s="31"/>
      <c r="B9" s="31" t="s">
        <v>878</v>
      </c>
      <c r="C9" s="31" t="s">
        <v>879</v>
      </c>
      <c r="D9" s="31" t="s">
        <v>880</v>
      </c>
      <c r="E9" s="31" t="s">
        <v>879</v>
      </c>
    </row>
    <row r="10" spans="1:5" ht="24" customHeight="1">
      <c r="A10" s="38" t="s">
        <v>881</v>
      </c>
      <c r="B10" s="38" t="s">
        <v>882</v>
      </c>
      <c r="C10" s="38" t="s">
        <v>842</v>
      </c>
      <c r="D10" s="38"/>
      <c r="E10" s="38" t="s">
        <v>497</v>
      </c>
    </row>
    <row r="11" spans="1:5" ht="24" customHeight="1">
      <c r="A11" s="39"/>
      <c r="B11" s="39" t="s">
        <v>883</v>
      </c>
      <c r="C11" s="39" t="s">
        <v>884</v>
      </c>
      <c r="D11" s="39" t="s">
        <v>884</v>
      </c>
      <c r="E11" s="39" t="s">
        <v>884</v>
      </c>
    </row>
    <row r="12" spans="1:5" ht="24" customHeight="1">
      <c r="A12" s="40" t="s">
        <v>885</v>
      </c>
      <c r="B12" s="40"/>
      <c r="C12" s="41"/>
      <c r="D12" s="41"/>
      <c r="E12" s="41"/>
    </row>
    <row r="13" spans="1:5" ht="24" customHeight="1">
      <c r="A13" s="40" t="s">
        <v>886</v>
      </c>
      <c r="B13" s="38" t="s">
        <v>887</v>
      </c>
      <c r="C13" s="41">
        <v>25000000</v>
      </c>
      <c r="D13" s="41">
        <v>50000000</v>
      </c>
      <c r="E13" s="41">
        <f>SUM(C13:D13)</f>
        <v>75000000</v>
      </c>
    </row>
    <row r="14" spans="1:5" ht="24" customHeight="1">
      <c r="A14" s="40" t="s">
        <v>235</v>
      </c>
      <c r="B14" s="38" t="s">
        <v>888</v>
      </c>
      <c r="C14" s="41">
        <v>10000000</v>
      </c>
      <c r="D14" s="41">
        <v>-10000000</v>
      </c>
      <c r="E14" s="41">
        <f>SUM(C14:D14)</f>
        <v>0</v>
      </c>
    </row>
    <row r="15" spans="1:5" ht="24" customHeight="1">
      <c r="A15" s="40" t="s">
        <v>889</v>
      </c>
      <c r="B15" s="38" t="s">
        <v>890</v>
      </c>
      <c r="C15" s="41">
        <v>2100000</v>
      </c>
      <c r="D15" s="41">
        <v>-2100000</v>
      </c>
      <c r="E15" s="41">
        <f>SUM(C15:D15)</f>
        <v>0</v>
      </c>
    </row>
    <row r="16" spans="1:5" ht="24" customHeight="1">
      <c r="A16" s="40" t="s">
        <v>891</v>
      </c>
      <c r="B16" s="38" t="s">
        <v>890</v>
      </c>
      <c r="C16" s="41">
        <v>115300000</v>
      </c>
      <c r="D16" s="41">
        <v>-115300000</v>
      </c>
      <c r="E16" s="41">
        <f>SUM(C16:D16)</f>
        <v>0</v>
      </c>
    </row>
    <row r="17" spans="1:5" ht="24" customHeight="1">
      <c r="A17" s="40" t="s">
        <v>892</v>
      </c>
      <c r="B17" s="38"/>
      <c r="C17" s="41"/>
      <c r="D17" s="41"/>
      <c r="E17" s="41"/>
    </row>
    <row r="18" spans="1:5" ht="24" customHeight="1">
      <c r="A18" s="40" t="s">
        <v>893</v>
      </c>
      <c r="B18" s="38" t="s">
        <v>887</v>
      </c>
      <c r="C18" s="41">
        <v>3500000</v>
      </c>
      <c r="D18" s="41">
        <v>-3500000</v>
      </c>
      <c r="E18" s="41">
        <f>SUM(C18:D18)</f>
        <v>0</v>
      </c>
    </row>
    <row r="19" spans="1:5" ht="24" customHeight="1">
      <c r="A19" s="40" t="s">
        <v>233</v>
      </c>
      <c r="B19" s="38" t="s">
        <v>888</v>
      </c>
      <c r="C19" s="41">
        <v>1040000</v>
      </c>
      <c r="D19" s="41">
        <v>0</v>
      </c>
      <c r="E19" s="41">
        <f>SUM(C19:D19)</f>
        <v>1040000</v>
      </c>
    </row>
    <row r="20" spans="1:5" ht="24" customHeight="1">
      <c r="A20" s="40" t="s">
        <v>234</v>
      </c>
      <c r="B20" s="38" t="s">
        <v>888</v>
      </c>
      <c r="C20" s="41">
        <v>10772886.75</v>
      </c>
      <c r="D20" s="41">
        <v>-629860</v>
      </c>
      <c r="E20" s="41">
        <f>SUM(C20:D20)</f>
        <v>10143026.75</v>
      </c>
    </row>
    <row r="21" spans="1:5" ht="24" customHeight="1">
      <c r="A21" s="28" t="s">
        <v>894</v>
      </c>
      <c r="B21" s="39" t="s">
        <v>887</v>
      </c>
      <c r="C21" s="42">
        <v>4000000</v>
      </c>
      <c r="D21" s="42">
        <v>0</v>
      </c>
      <c r="E21" s="42">
        <f>SUM(C21:D21)</f>
        <v>4000000</v>
      </c>
    </row>
    <row r="22" spans="1:5" ht="24" customHeight="1">
      <c r="A22" s="108" t="s">
        <v>896</v>
      </c>
      <c r="B22" s="239"/>
      <c r="C22" s="41">
        <f>SUM(C13:C21)</f>
        <v>171712886.75</v>
      </c>
      <c r="D22" s="41">
        <f>SUM(D13:D21)</f>
        <v>-81529860</v>
      </c>
      <c r="E22" s="41">
        <f>SUM(E13:E21)</f>
        <v>90183026.75</v>
      </c>
    </row>
    <row r="23" spans="1:5" ht="24" customHeight="1">
      <c r="A23" s="55" t="s">
        <v>897</v>
      </c>
      <c r="B23" s="109"/>
      <c r="C23" s="42">
        <v>-51040000</v>
      </c>
      <c r="D23" s="42">
        <v>40000000</v>
      </c>
      <c r="E23" s="42">
        <f>SUM(C23:D23)</f>
        <v>-11040000</v>
      </c>
    </row>
    <row r="24" spans="1:5" ht="24" customHeight="1">
      <c r="A24" s="108" t="s">
        <v>653</v>
      </c>
      <c r="B24" s="110"/>
      <c r="C24" s="41">
        <f>SUM(C22:C23)</f>
        <v>120672886.75</v>
      </c>
      <c r="D24" s="41">
        <f>SUM(D22:D23)</f>
        <v>-41529860</v>
      </c>
      <c r="E24" s="41">
        <f>SUM(E22:E23)</f>
        <v>79143026.75</v>
      </c>
    </row>
    <row r="25" spans="1:5" ht="24" customHeight="1">
      <c r="A25" s="108" t="s">
        <v>902</v>
      </c>
      <c r="B25" s="109"/>
      <c r="C25" s="41">
        <v>106660000</v>
      </c>
      <c r="D25" s="41">
        <v>-58350000</v>
      </c>
      <c r="E25" s="41">
        <v>48310000</v>
      </c>
    </row>
    <row r="26" spans="1:5" ht="24" customHeight="1" thickBot="1">
      <c r="A26" s="382" t="s">
        <v>903</v>
      </c>
      <c r="B26" s="383"/>
      <c r="C26" s="43">
        <f>SUM(C24:C25)</f>
        <v>227332886.75</v>
      </c>
      <c r="D26" s="43">
        <f>SUM(D24:D25)</f>
        <v>-99879860</v>
      </c>
      <c r="E26" s="43">
        <f>SUM(E24:E25)</f>
        <v>127453026.75</v>
      </c>
    </row>
    <row r="27" spans="1:5" ht="24" customHeight="1" thickTop="1">
      <c r="A27" s="34" t="s">
        <v>907</v>
      </c>
      <c r="C27" s="33"/>
      <c r="D27" s="33"/>
      <c r="E27" s="33"/>
    </row>
    <row r="28" spans="1:5" ht="24" customHeight="1">
      <c r="A28" s="34" t="s">
        <v>904</v>
      </c>
      <c r="C28" s="33"/>
      <c r="D28" s="33"/>
      <c r="E28" s="33"/>
    </row>
    <row r="29" spans="1:5" ht="24" customHeight="1">
      <c r="A29" s="34" t="s">
        <v>905</v>
      </c>
      <c r="C29" s="33"/>
      <c r="D29" s="33"/>
      <c r="E29" s="33"/>
    </row>
    <row r="30" spans="1:5" ht="24" customHeight="1">
      <c r="A30" s="34" t="s">
        <v>906</v>
      </c>
      <c r="C30" s="33"/>
      <c r="D30" s="33"/>
      <c r="E30" s="33"/>
    </row>
    <row r="31" spans="3:5" ht="5.25" customHeight="1">
      <c r="C31" s="33"/>
      <c r="D31" s="33"/>
      <c r="E31" s="33"/>
    </row>
    <row r="32" spans="1:5" ht="24" customHeight="1">
      <c r="A32" s="384" t="s">
        <v>33</v>
      </c>
      <c r="B32" s="384"/>
      <c r="C32" s="384"/>
      <c r="D32" s="384"/>
      <c r="E32" s="384"/>
    </row>
    <row r="33" spans="3:5" ht="24" customHeight="1">
      <c r="C33" s="33"/>
      <c r="D33" s="33"/>
      <c r="E33" s="33"/>
    </row>
    <row r="34" spans="1:5" ht="24" customHeight="1">
      <c r="A34" s="384" t="s">
        <v>35</v>
      </c>
      <c r="B34" s="384"/>
      <c r="C34" s="384"/>
      <c r="D34" s="384"/>
      <c r="E34" s="384"/>
    </row>
    <row r="36" spans="1:5" ht="23.25">
      <c r="A36" s="47"/>
      <c r="B36" s="47"/>
      <c r="C36" s="47"/>
      <c r="D36" s="47"/>
      <c r="E36" s="47"/>
    </row>
    <row r="37" spans="2:4" ht="23.25">
      <c r="B37" s="33"/>
      <c r="C37" s="33"/>
      <c r="D37" s="33"/>
    </row>
    <row r="38" spans="2:4" ht="23.25">
      <c r="B38" s="33"/>
      <c r="C38" s="33"/>
      <c r="D38" s="33"/>
    </row>
    <row r="39" spans="2:4" ht="23.25">
      <c r="B39" s="33"/>
      <c r="C39" s="33"/>
      <c r="D39" s="33"/>
    </row>
    <row r="40" spans="2:4" ht="23.25">
      <c r="B40" s="33"/>
      <c r="C40" s="33"/>
      <c r="D40" s="33"/>
    </row>
    <row r="41" spans="2:4" ht="23.25">
      <c r="B41" s="33"/>
      <c r="C41" s="33"/>
      <c r="D41" s="33"/>
    </row>
    <row r="42" spans="2:4" ht="23.25">
      <c r="B42" s="33"/>
      <c r="C42" s="33"/>
      <c r="D42" s="33"/>
    </row>
    <row r="43" spans="2:4" ht="23.25">
      <c r="B43" s="33"/>
      <c r="C43" s="33"/>
      <c r="D43" s="33"/>
    </row>
    <row r="44" spans="2:4" ht="23.25">
      <c r="B44" s="33"/>
      <c r="C44" s="33"/>
      <c r="D44" s="33"/>
    </row>
    <row r="45" spans="2:4" ht="23.25">
      <c r="B45" s="33"/>
      <c r="C45" s="33"/>
      <c r="D45" s="33"/>
    </row>
    <row r="46" spans="3:5" ht="23.25">
      <c r="C46" s="33"/>
      <c r="D46" s="33"/>
      <c r="E46" s="33"/>
    </row>
    <row r="47" spans="1:5" ht="23.25">
      <c r="A47" s="44"/>
      <c r="C47" s="33"/>
      <c r="D47" s="33"/>
      <c r="E47" s="33"/>
    </row>
    <row r="48" spans="1:5" ht="23.25">
      <c r="A48" s="44"/>
      <c r="C48" s="33"/>
      <c r="D48" s="33"/>
      <c r="E48" s="33"/>
    </row>
    <row r="49" spans="3:5" ht="23.25">
      <c r="C49" s="33"/>
      <c r="D49" s="33"/>
      <c r="E49" s="33"/>
    </row>
    <row r="50" spans="3:5" ht="23.25">
      <c r="C50" s="33"/>
      <c r="D50" s="33"/>
      <c r="E50" s="33"/>
    </row>
    <row r="51" spans="3:5" ht="23.25">
      <c r="C51" s="33"/>
      <c r="D51" s="33"/>
      <c r="E51" s="33"/>
    </row>
    <row r="52" spans="3:5" ht="23.25">
      <c r="C52" s="33"/>
      <c r="D52" s="33"/>
      <c r="E52" s="33"/>
    </row>
    <row r="53" spans="3:5" ht="23.25">
      <c r="C53" s="33"/>
      <c r="D53" s="33"/>
      <c r="E53" s="33"/>
    </row>
  </sheetData>
  <mergeCells count="4">
    <mergeCell ref="A1:E1"/>
    <mergeCell ref="A26:B26"/>
    <mergeCell ref="A32:E32"/>
    <mergeCell ref="A34:E34"/>
  </mergeCells>
  <printOptions/>
  <pageMargins left="0.7480314960629921" right="0.2362204724409449" top="0.6692913385826772" bottom="0.6692913385826772" header="0.3937007874015748" footer="0.5118110236220472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7" sqref="B7"/>
    </sheetView>
  </sheetViews>
  <sheetFormatPr defaultColWidth="9.33203125" defaultRowHeight="21"/>
  <cols>
    <col min="1" max="1" width="10.66015625" style="34" customWidth="1"/>
    <col min="2" max="2" width="3.16015625" style="34" customWidth="1"/>
    <col min="3" max="3" width="13" style="34" customWidth="1"/>
    <col min="4" max="4" width="5" style="34" customWidth="1"/>
    <col min="5" max="5" width="11.33203125" style="34" customWidth="1"/>
    <col min="6" max="6" width="22.33203125" style="34" customWidth="1"/>
    <col min="7" max="7" width="18.66015625" style="34" customWidth="1"/>
    <col min="8" max="8" width="5" style="34" customWidth="1"/>
    <col min="9" max="9" width="18.66015625" style="34" customWidth="1"/>
    <col min="10" max="10" width="5.83203125" style="34" customWidth="1"/>
    <col min="11" max="16384" width="9.33203125" style="34" customWidth="1"/>
  </cols>
  <sheetData>
    <row r="1" spans="1:10" ht="22.5" customHeight="1">
      <c r="A1" s="385" t="s">
        <v>630</v>
      </c>
      <c r="B1" s="385"/>
      <c r="C1" s="385"/>
      <c r="D1" s="385"/>
      <c r="E1" s="385"/>
      <c r="F1" s="385"/>
      <c r="G1" s="385"/>
      <c r="H1" s="385"/>
      <c r="I1" s="385"/>
      <c r="J1" s="132"/>
    </row>
    <row r="2" ht="22.5" customHeight="1">
      <c r="I2" s="153"/>
    </row>
    <row r="3" ht="22.5" customHeight="1">
      <c r="A3" s="34" t="s">
        <v>527</v>
      </c>
    </row>
    <row r="4" ht="22.5" customHeight="1">
      <c r="A4" s="34" t="s">
        <v>528</v>
      </c>
    </row>
    <row r="5" ht="22.5" customHeight="1">
      <c r="A5" s="34" t="s">
        <v>529</v>
      </c>
    </row>
    <row r="6" ht="22.5" customHeight="1">
      <c r="A6" s="34" t="s">
        <v>583</v>
      </c>
    </row>
    <row r="7" ht="22.5" customHeight="1">
      <c r="A7" s="34" t="s">
        <v>584</v>
      </c>
    </row>
    <row r="8" ht="22.5" customHeight="1">
      <c r="A8" s="34" t="s">
        <v>582</v>
      </c>
    </row>
    <row r="9" ht="22.5" customHeight="1">
      <c r="A9" s="34" t="s">
        <v>253</v>
      </c>
    </row>
    <row r="10" ht="22.5" customHeight="1">
      <c r="A10" s="34" t="s">
        <v>239</v>
      </c>
    </row>
    <row r="11" ht="22.5" customHeight="1">
      <c r="A11" s="34" t="s">
        <v>565</v>
      </c>
    </row>
    <row r="12" ht="22.5" customHeight="1">
      <c r="A12" s="34" t="s">
        <v>530</v>
      </c>
    </row>
    <row r="13" ht="22.5" customHeight="1">
      <c r="A13" s="34" t="s">
        <v>531</v>
      </c>
    </row>
    <row r="14" ht="22.5" customHeight="1">
      <c r="A14" s="34" t="s">
        <v>915</v>
      </c>
    </row>
    <row r="15" ht="22.5" customHeight="1">
      <c r="A15" s="34" t="s">
        <v>390</v>
      </c>
    </row>
    <row r="16" ht="22.5" customHeight="1">
      <c r="A16" s="34" t="s">
        <v>533</v>
      </c>
    </row>
    <row r="17" ht="22.5" customHeight="1">
      <c r="A17" s="34" t="s">
        <v>534</v>
      </c>
    </row>
    <row r="18" ht="22.5" customHeight="1">
      <c r="A18" s="34" t="s">
        <v>532</v>
      </c>
    </row>
    <row r="19" ht="22.5" customHeight="1"/>
    <row r="20" ht="22.5" customHeight="1">
      <c r="A20" s="44" t="s">
        <v>655</v>
      </c>
    </row>
    <row r="21" spans="7:10" ht="22.5" customHeight="1">
      <c r="G21" s="131" t="s">
        <v>496</v>
      </c>
      <c r="H21" s="35" t="s">
        <v>841</v>
      </c>
      <c r="I21" s="131" t="s">
        <v>599</v>
      </c>
      <c r="J21" s="35"/>
    </row>
    <row r="22" spans="7:10" ht="22.5" customHeight="1">
      <c r="G22" s="131"/>
      <c r="H22" s="35"/>
      <c r="I22" s="35" t="s">
        <v>526</v>
      </c>
      <c r="J22" s="35"/>
    </row>
    <row r="23" spans="3:10" ht="22.5" customHeight="1">
      <c r="C23" s="34" t="s">
        <v>8</v>
      </c>
      <c r="E23" s="235" t="s">
        <v>9</v>
      </c>
      <c r="G23" s="33">
        <v>172445079.28</v>
      </c>
      <c r="H23" s="59"/>
      <c r="I23" s="33">
        <v>164061205.78</v>
      </c>
      <c r="J23" s="59"/>
    </row>
    <row r="24" spans="5:10" ht="22.5" customHeight="1">
      <c r="E24" s="235" t="s">
        <v>215</v>
      </c>
      <c r="G24" s="33"/>
      <c r="H24" s="59"/>
      <c r="I24" s="33"/>
      <c r="J24" s="59"/>
    </row>
    <row r="25" spans="5:10" ht="22.5" customHeight="1">
      <c r="E25" s="34" t="s">
        <v>216</v>
      </c>
      <c r="G25" s="33">
        <v>1359738108.57</v>
      </c>
      <c r="H25" s="59"/>
      <c r="I25" s="33">
        <v>1515391348.82</v>
      </c>
      <c r="J25" s="59"/>
    </row>
    <row r="26" spans="3:10" ht="22.5" customHeight="1">
      <c r="C26" s="34" t="s">
        <v>10</v>
      </c>
      <c r="E26" s="235" t="s">
        <v>11</v>
      </c>
      <c r="G26" s="274">
        <v>4762653.4</v>
      </c>
      <c r="H26" s="59"/>
      <c r="I26" s="52">
        <v>722794.3</v>
      </c>
      <c r="J26" s="59"/>
    </row>
    <row r="27" spans="7:10" ht="22.5" customHeight="1">
      <c r="G27" s="33">
        <f>SUM(G23:G26)</f>
        <v>1536945841.25</v>
      </c>
      <c r="H27" s="59"/>
      <c r="I27" s="33">
        <f>SUM(I23:I26)</f>
        <v>1680175348.8999999</v>
      </c>
      <c r="J27" s="59"/>
    </row>
    <row r="28" spans="3:10" ht="22.5" customHeight="1">
      <c r="C28" s="34" t="s">
        <v>535</v>
      </c>
      <c r="E28" s="235"/>
      <c r="G28" s="33">
        <v>20103153.97</v>
      </c>
      <c r="H28" s="59"/>
      <c r="I28" s="33">
        <v>21130190.15</v>
      </c>
      <c r="J28" s="59"/>
    </row>
    <row r="29" spans="4:10" ht="22.5" customHeight="1" thickBot="1">
      <c r="D29" s="34" t="s">
        <v>869</v>
      </c>
      <c r="G29" s="46">
        <f>SUM(G27:G28)</f>
        <v>1557048995.22</v>
      </c>
      <c r="H29" s="59"/>
      <c r="I29" s="46">
        <f>SUM(I27:I28)</f>
        <v>1701305539.05</v>
      </c>
      <c r="J29" s="59"/>
    </row>
    <row r="30" ht="22.5" customHeight="1" thickTop="1">
      <c r="J30" s="111"/>
    </row>
    <row r="31" ht="22.5" customHeight="1"/>
    <row r="32" spans="1:9" ht="22.5" customHeight="1">
      <c r="A32" s="384" t="s">
        <v>33</v>
      </c>
      <c r="B32" s="384"/>
      <c r="C32" s="384"/>
      <c r="D32" s="384"/>
      <c r="E32" s="384"/>
      <c r="F32" s="384"/>
      <c r="G32" s="384"/>
      <c r="H32" s="384"/>
      <c r="I32" s="384"/>
    </row>
    <row r="33" spans="3:5" ht="22.5" customHeight="1">
      <c r="C33" s="33"/>
      <c r="D33" s="33"/>
      <c r="E33" s="33"/>
    </row>
    <row r="34" spans="1:9" ht="22.5" customHeight="1">
      <c r="A34" s="384" t="s">
        <v>35</v>
      </c>
      <c r="B34" s="384"/>
      <c r="C34" s="384"/>
      <c r="D34" s="384"/>
      <c r="E34" s="384"/>
      <c r="F34" s="384"/>
      <c r="G34" s="384"/>
      <c r="H34" s="384"/>
      <c r="I34" s="384"/>
    </row>
  </sheetData>
  <mergeCells count="3">
    <mergeCell ref="A32:I32"/>
    <mergeCell ref="A34:I34"/>
    <mergeCell ref="A1:I1"/>
  </mergeCells>
  <printOptions/>
  <pageMargins left="0.7480314960629921" right="0.2362204724409449" top="0.6692913385826772" bottom="0.6692913385826772" header="0.3937007874015748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3">
      <selection activeCell="G17" sqref="G17"/>
    </sheetView>
  </sheetViews>
  <sheetFormatPr defaultColWidth="9.33203125" defaultRowHeight="21"/>
  <cols>
    <col min="1" max="1" width="28.83203125" style="34" customWidth="1"/>
    <col min="2" max="2" width="9.83203125" style="34" customWidth="1"/>
    <col min="3" max="3" width="9" style="33" customWidth="1"/>
    <col min="4" max="4" width="9.66015625" style="36" customWidth="1"/>
    <col min="5" max="5" width="19.16015625" style="33" customWidth="1"/>
    <col min="6" max="6" width="17" style="33" customWidth="1"/>
    <col min="7" max="7" width="19.16015625" style="33" customWidth="1"/>
    <col min="8" max="8" width="49.66015625" style="33" customWidth="1"/>
    <col min="9" max="9" width="7.16015625" style="34" customWidth="1"/>
    <col min="10" max="16384" width="9.33203125" style="34" customWidth="1"/>
  </cols>
  <sheetData>
    <row r="1" spans="1:10" ht="23.25">
      <c r="A1" s="386" t="s">
        <v>929</v>
      </c>
      <c r="B1" s="386"/>
      <c r="C1" s="386"/>
      <c r="D1" s="386"/>
      <c r="E1" s="386"/>
      <c r="F1" s="386"/>
      <c r="G1" s="386"/>
      <c r="H1" s="386"/>
      <c r="I1" s="114"/>
      <c r="J1" s="114"/>
    </row>
    <row r="2" spans="1:10" ht="11.25" customHeight="1">
      <c r="A2" s="114"/>
      <c r="B2" s="114"/>
      <c r="C2" s="115"/>
      <c r="D2" s="116"/>
      <c r="E2" s="115"/>
      <c r="F2" s="115"/>
      <c r="G2" s="115"/>
      <c r="H2" s="115"/>
      <c r="I2" s="114"/>
      <c r="J2" s="114"/>
    </row>
    <row r="3" spans="1:10" ht="23.25">
      <c r="A3" s="114" t="s">
        <v>669</v>
      </c>
      <c r="B3" s="114"/>
      <c r="C3" s="115"/>
      <c r="D3" s="116"/>
      <c r="E3" s="115"/>
      <c r="F3" s="115"/>
      <c r="G3" s="115"/>
      <c r="H3" s="115"/>
      <c r="I3" s="114"/>
      <c r="J3" s="114"/>
    </row>
    <row r="4" spans="1:10" ht="21" customHeight="1">
      <c r="A4" s="114"/>
      <c r="B4" s="114"/>
      <c r="C4" s="115"/>
      <c r="D4" s="116"/>
      <c r="E4" s="115"/>
      <c r="F4" s="115"/>
      <c r="G4" s="115"/>
      <c r="H4" s="322" t="s">
        <v>357</v>
      </c>
      <c r="I4" s="114"/>
      <c r="J4" s="114"/>
    </row>
    <row r="5" spans="1:10" s="62" customFormat="1" ht="21.75">
      <c r="A5" s="22"/>
      <c r="B5" s="22" t="s">
        <v>878</v>
      </c>
      <c r="C5" s="15" t="s">
        <v>671</v>
      </c>
      <c r="D5" s="19" t="s">
        <v>674</v>
      </c>
      <c r="E5" s="15" t="s">
        <v>879</v>
      </c>
      <c r="F5" s="15"/>
      <c r="G5" s="15" t="s">
        <v>879</v>
      </c>
      <c r="H5" s="15"/>
      <c r="I5" s="98"/>
      <c r="J5" s="98"/>
    </row>
    <row r="6" spans="1:10" s="62" customFormat="1" ht="21.75">
      <c r="A6" s="65" t="s">
        <v>191</v>
      </c>
      <c r="B6" s="65" t="s">
        <v>670</v>
      </c>
      <c r="C6" s="14" t="s">
        <v>672</v>
      </c>
      <c r="D6" s="74" t="s">
        <v>675</v>
      </c>
      <c r="E6" s="14" t="s">
        <v>423</v>
      </c>
      <c r="F6" s="14" t="s">
        <v>880</v>
      </c>
      <c r="G6" s="14" t="s">
        <v>497</v>
      </c>
      <c r="H6" s="14" t="s">
        <v>677</v>
      </c>
      <c r="I6" s="98"/>
      <c r="J6" s="98"/>
    </row>
    <row r="7" spans="1:10" s="62" customFormat="1" ht="21.75">
      <c r="A7" s="66"/>
      <c r="B7" s="66" t="s">
        <v>883</v>
      </c>
      <c r="C7" s="67" t="s">
        <v>673</v>
      </c>
      <c r="D7" s="90" t="s">
        <v>676</v>
      </c>
      <c r="E7" s="67"/>
      <c r="F7" s="67"/>
      <c r="G7" s="67"/>
      <c r="H7" s="67"/>
      <c r="I7" s="98"/>
      <c r="J7" s="98"/>
    </row>
    <row r="8" spans="1:10" ht="23.25">
      <c r="A8" s="112" t="s">
        <v>682</v>
      </c>
      <c r="B8" s="38" t="s">
        <v>887</v>
      </c>
      <c r="C8" s="48">
        <v>9</v>
      </c>
      <c r="D8" s="117">
        <v>2547</v>
      </c>
      <c r="E8" s="113">
        <v>10000000</v>
      </c>
      <c r="F8" s="113">
        <v>-6680000</v>
      </c>
      <c r="G8" s="113">
        <f>SUM(E8:F8)</f>
        <v>3320000</v>
      </c>
      <c r="H8" s="113" t="s">
        <v>691</v>
      </c>
      <c r="I8" s="114"/>
      <c r="J8" s="114"/>
    </row>
    <row r="9" spans="1:10" ht="23.25">
      <c r="A9" s="112" t="s">
        <v>683</v>
      </c>
      <c r="B9" s="38" t="s">
        <v>887</v>
      </c>
      <c r="C9" s="48">
        <v>9</v>
      </c>
      <c r="D9" s="117" t="s">
        <v>686</v>
      </c>
      <c r="E9" s="113">
        <v>4200000</v>
      </c>
      <c r="F9" s="113">
        <v>-4200000</v>
      </c>
      <c r="G9" s="113">
        <f>SUM(E9:F9)</f>
        <v>0</v>
      </c>
      <c r="H9" s="113" t="s">
        <v>12</v>
      </c>
      <c r="I9" s="114"/>
      <c r="J9" s="114"/>
    </row>
    <row r="10" spans="1:10" ht="23.25">
      <c r="A10" s="112" t="s">
        <v>684</v>
      </c>
      <c r="B10" s="38"/>
      <c r="C10" s="48"/>
      <c r="D10" s="117"/>
      <c r="E10" s="113"/>
      <c r="F10" s="113"/>
      <c r="G10" s="113"/>
      <c r="H10" s="113" t="s">
        <v>692</v>
      </c>
      <c r="I10" s="114"/>
      <c r="J10" s="114"/>
    </row>
    <row r="11" spans="1:10" ht="23.25">
      <c r="A11" s="112" t="s">
        <v>685</v>
      </c>
      <c r="B11" s="38" t="s">
        <v>895</v>
      </c>
      <c r="C11" s="48">
        <v>2.9</v>
      </c>
      <c r="D11" s="117" t="s">
        <v>687</v>
      </c>
      <c r="E11" s="113">
        <v>13650000</v>
      </c>
      <c r="F11" s="113">
        <v>-11900000</v>
      </c>
      <c r="G11" s="113">
        <f>SUM(E11:F11)</f>
        <v>1750000</v>
      </c>
      <c r="H11" s="113" t="s">
        <v>693</v>
      </c>
      <c r="I11" s="114"/>
      <c r="J11" s="114"/>
    </row>
    <row r="12" spans="1:10" ht="23.25">
      <c r="A12" s="112"/>
      <c r="B12" s="38"/>
      <c r="C12" s="48">
        <v>2.9</v>
      </c>
      <c r="D12" s="117" t="s">
        <v>687</v>
      </c>
      <c r="E12" s="113">
        <v>90000000</v>
      </c>
      <c r="F12" s="113">
        <v>-45000000</v>
      </c>
      <c r="G12" s="268">
        <v>45000000</v>
      </c>
      <c r="H12" s="113" t="s">
        <v>694</v>
      </c>
      <c r="I12" s="114"/>
      <c r="J12" s="114"/>
    </row>
    <row r="13" spans="1:10" ht="23.25">
      <c r="A13" s="112" t="s">
        <v>240</v>
      </c>
      <c r="B13" s="38" t="s">
        <v>888</v>
      </c>
      <c r="C13" s="48">
        <v>6</v>
      </c>
      <c r="D13" s="117" t="s">
        <v>241</v>
      </c>
      <c r="E13" s="113">
        <v>0</v>
      </c>
      <c r="F13" s="113">
        <v>3760000</v>
      </c>
      <c r="G13" s="268">
        <f>SUM(F13:F14)</f>
        <v>3280000</v>
      </c>
      <c r="H13" s="113" t="s">
        <v>834</v>
      </c>
      <c r="I13" s="114"/>
      <c r="J13" s="114"/>
    </row>
    <row r="14" spans="1:8" ht="23.25">
      <c r="A14" s="118"/>
      <c r="B14" s="28"/>
      <c r="C14" s="49"/>
      <c r="D14" s="101"/>
      <c r="E14" s="42"/>
      <c r="F14" s="42">
        <v>-480000</v>
      </c>
      <c r="G14" s="129"/>
      <c r="H14" s="41"/>
    </row>
    <row r="15" spans="1:8" ht="23.25">
      <c r="A15" s="119" t="s">
        <v>688</v>
      </c>
      <c r="B15" s="120"/>
      <c r="C15" s="121"/>
      <c r="D15" s="122"/>
      <c r="E15" s="33">
        <f>SUM(E8:E14)</f>
        <v>117850000</v>
      </c>
      <c r="F15" s="58">
        <f>SUM(F8:F14)</f>
        <v>-64500000</v>
      </c>
      <c r="G15" s="127">
        <f>SUM(G8:G14)</f>
        <v>53350000</v>
      </c>
      <c r="H15" s="41"/>
    </row>
    <row r="16" spans="1:8" ht="23.25">
      <c r="A16" s="123" t="s">
        <v>689</v>
      </c>
      <c r="B16" s="51"/>
      <c r="C16" s="52"/>
      <c r="D16" s="124"/>
      <c r="E16" s="33">
        <v>-106660000</v>
      </c>
      <c r="F16" s="41">
        <v>58350000</v>
      </c>
      <c r="G16" s="128">
        <v>-48310000</v>
      </c>
      <c r="H16" s="41"/>
    </row>
    <row r="17" spans="1:8" ht="24" thickBot="1">
      <c r="A17" s="123" t="s">
        <v>690</v>
      </c>
      <c r="B17" s="51"/>
      <c r="C17" s="52"/>
      <c r="D17" s="125"/>
      <c r="E17" s="126">
        <f>SUM(E15:E16)</f>
        <v>11190000</v>
      </c>
      <c r="F17" s="43">
        <f>SUM(F15:F16)</f>
        <v>-6150000</v>
      </c>
      <c r="G17" s="126">
        <f>SUM(G15:G16)</f>
        <v>5040000</v>
      </c>
      <c r="H17" s="42"/>
    </row>
    <row r="18" ht="24" thickTop="1">
      <c r="A18" s="34" t="s">
        <v>695</v>
      </c>
    </row>
    <row r="19" ht="23.25">
      <c r="A19" s="34" t="s">
        <v>904</v>
      </c>
    </row>
    <row r="20" ht="23.25">
      <c r="A20" s="34" t="s">
        <v>905</v>
      </c>
    </row>
    <row r="21" ht="23.25">
      <c r="A21" s="34" t="s">
        <v>906</v>
      </c>
    </row>
    <row r="22" ht="23.25">
      <c r="A22" s="34" t="s">
        <v>242</v>
      </c>
    </row>
    <row r="23" ht="15" customHeight="1"/>
    <row r="24" spans="1:9" ht="23.25">
      <c r="A24" s="387" t="s">
        <v>174</v>
      </c>
      <c r="B24" s="387"/>
      <c r="C24" s="387"/>
      <c r="D24" s="387"/>
      <c r="E24" s="387"/>
      <c r="F24" s="387"/>
      <c r="G24" s="387"/>
      <c r="H24" s="387"/>
      <c r="I24" s="47"/>
    </row>
    <row r="25" spans="1:9" ht="17.25" customHeight="1">
      <c r="A25" s="104"/>
      <c r="B25" s="104"/>
      <c r="C25" s="104"/>
      <c r="D25" s="104"/>
      <c r="E25" s="104"/>
      <c r="F25" s="32"/>
      <c r="G25" s="106"/>
      <c r="H25" s="106"/>
      <c r="I25" s="106"/>
    </row>
    <row r="26" spans="1:9" ht="23.25">
      <c r="A26" s="388" t="s">
        <v>175</v>
      </c>
      <c r="B26" s="388"/>
      <c r="C26" s="388"/>
      <c r="D26" s="388"/>
      <c r="E26" s="388"/>
      <c r="F26" s="388"/>
      <c r="G26" s="388"/>
      <c r="H26" s="388"/>
      <c r="I26" s="12"/>
    </row>
  </sheetData>
  <mergeCells count="3">
    <mergeCell ref="A1:H1"/>
    <mergeCell ref="A24:H24"/>
    <mergeCell ref="A26:H26"/>
  </mergeCells>
  <printOptions/>
  <pageMargins left="0.5905511811023623" right="0.2362204724409449" top="0.3937007874015748" bottom="0.31496062992125984" header="0.3937007874015748" footer="0.196850393700787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8">
      <selection activeCell="A10" sqref="A10"/>
    </sheetView>
  </sheetViews>
  <sheetFormatPr defaultColWidth="9.33203125" defaultRowHeight="21"/>
  <cols>
    <col min="1" max="1" width="66.66015625" style="34" customWidth="1"/>
    <col min="2" max="2" width="19" style="33" customWidth="1"/>
    <col min="3" max="3" width="5.66015625" style="33" customWidth="1"/>
    <col min="4" max="4" width="21.33203125" style="33" customWidth="1"/>
    <col min="5" max="5" width="4.33203125" style="34" customWidth="1"/>
    <col min="6" max="16384" width="9.33203125" style="34" customWidth="1"/>
  </cols>
  <sheetData>
    <row r="1" spans="1:4" ht="27" customHeight="1">
      <c r="A1" s="385" t="s">
        <v>631</v>
      </c>
      <c r="B1" s="385"/>
      <c r="C1" s="385"/>
      <c r="D1" s="385"/>
    </row>
    <row r="2" ht="15" customHeight="1"/>
    <row r="3" ht="27" customHeight="1">
      <c r="A3" s="114" t="s">
        <v>610</v>
      </c>
    </row>
    <row r="4" spans="1:4" ht="27" customHeight="1">
      <c r="A4" s="34" t="s">
        <v>442</v>
      </c>
      <c r="B4" s="131" t="s">
        <v>496</v>
      </c>
      <c r="C4" s="35" t="s">
        <v>841</v>
      </c>
      <c r="D4" s="131" t="s">
        <v>441</v>
      </c>
    </row>
    <row r="5" spans="1:4" ht="27" customHeight="1">
      <c r="A5" s="34" t="s">
        <v>615</v>
      </c>
      <c r="B5" s="33">
        <v>26824999.98</v>
      </c>
      <c r="C5" s="35"/>
      <c r="D5" s="33">
        <v>0</v>
      </c>
    </row>
    <row r="6" spans="1:4" ht="27" customHeight="1">
      <c r="A6" s="34" t="s">
        <v>611</v>
      </c>
      <c r="B6" s="52">
        <v>-4254999.98</v>
      </c>
      <c r="C6" s="35"/>
      <c r="D6" s="52">
        <v>0</v>
      </c>
    </row>
    <row r="7" spans="1:4" ht="27" customHeight="1" thickBot="1">
      <c r="A7" s="34" t="s">
        <v>612</v>
      </c>
      <c r="B7" s="46">
        <f>SUM(B5:B6)</f>
        <v>22570000</v>
      </c>
      <c r="C7" s="35"/>
      <c r="D7" s="46">
        <f>SUM(D5:D6)</f>
        <v>0</v>
      </c>
    </row>
    <row r="8" ht="13.5" customHeight="1" thickTop="1"/>
    <row r="9" ht="27" customHeight="1">
      <c r="A9" s="34" t="s">
        <v>613</v>
      </c>
    </row>
    <row r="10" ht="27" customHeight="1">
      <c r="A10" s="34" t="s">
        <v>616</v>
      </c>
    </row>
    <row r="11" ht="27" customHeight="1">
      <c r="A11" s="34" t="s">
        <v>617</v>
      </c>
    </row>
    <row r="12" ht="27" customHeight="1">
      <c r="A12" s="34" t="s">
        <v>620</v>
      </c>
    </row>
    <row r="13" ht="27" customHeight="1">
      <c r="A13" s="34" t="s">
        <v>614</v>
      </c>
    </row>
    <row r="14" ht="21" customHeight="1"/>
    <row r="15" ht="27" customHeight="1">
      <c r="A15" s="44" t="s">
        <v>72</v>
      </c>
    </row>
    <row r="16" spans="2:4" ht="21" customHeight="1">
      <c r="B16" s="131" t="s">
        <v>490</v>
      </c>
      <c r="C16" s="35" t="s">
        <v>841</v>
      </c>
      <c r="D16" s="131" t="s">
        <v>599</v>
      </c>
    </row>
    <row r="17" ht="27" customHeight="1">
      <c r="A17" s="34" t="s">
        <v>73</v>
      </c>
    </row>
    <row r="18" spans="1:4" ht="27" customHeight="1">
      <c r="A18" s="34" t="s">
        <v>74</v>
      </c>
      <c r="B18" s="33">
        <v>888496888.9</v>
      </c>
      <c r="D18" s="33">
        <v>766754915.9</v>
      </c>
    </row>
    <row r="19" spans="1:4" ht="27" customHeight="1">
      <c r="A19" s="34" t="s">
        <v>75</v>
      </c>
      <c r="B19" s="33">
        <v>813175294.32</v>
      </c>
      <c r="D19" s="33">
        <v>649972790.74</v>
      </c>
    </row>
    <row r="20" spans="1:4" ht="27" customHeight="1">
      <c r="A20" s="34" t="s">
        <v>76</v>
      </c>
      <c r="B20" s="33">
        <v>200000000</v>
      </c>
      <c r="D20" s="33">
        <v>481238918.47</v>
      </c>
    </row>
    <row r="21" spans="1:4" ht="27" customHeight="1">
      <c r="A21" s="34" t="s">
        <v>908</v>
      </c>
      <c r="B21" s="45">
        <f>SUM(B18:B20)</f>
        <v>1901672183.22</v>
      </c>
      <c r="D21" s="45">
        <f>SUM(D18:D20)</f>
        <v>1897966625.11</v>
      </c>
    </row>
    <row r="22" ht="27" customHeight="1">
      <c r="A22" s="34" t="s">
        <v>77</v>
      </c>
    </row>
    <row r="23" spans="1:4" ht="27" customHeight="1">
      <c r="A23" s="34" t="s">
        <v>78</v>
      </c>
      <c r="B23" s="33">
        <v>10440248</v>
      </c>
      <c r="D23" s="33">
        <v>336000</v>
      </c>
    </row>
    <row r="24" spans="1:4" ht="27" customHeight="1">
      <c r="A24" s="34" t="s">
        <v>79</v>
      </c>
      <c r="B24" s="33">
        <v>226912266.52</v>
      </c>
      <c r="D24" s="33">
        <v>224438588.37</v>
      </c>
    </row>
    <row r="25" spans="1:4" ht="27" customHeight="1">
      <c r="A25" s="34" t="s">
        <v>80</v>
      </c>
      <c r="B25" s="33">
        <v>125100000</v>
      </c>
      <c r="D25" s="33">
        <v>125100000</v>
      </c>
    </row>
    <row r="26" spans="1:4" ht="27" customHeight="1">
      <c r="A26" s="34" t="s">
        <v>908</v>
      </c>
      <c r="B26" s="45">
        <f>SUM(B23:B25)</f>
        <v>362452514.52</v>
      </c>
      <c r="D26" s="45">
        <f>SUM(D23:D25)</f>
        <v>349874588.37</v>
      </c>
    </row>
    <row r="27" spans="1:4" ht="27" customHeight="1" thickBot="1">
      <c r="A27" s="34" t="s">
        <v>928</v>
      </c>
      <c r="B27" s="46">
        <f>B21+B26</f>
        <v>2264124697.74</v>
      </c>
      <c r="D27" s="46">
        <f>D21+D26</f>
        <v>2247841213.48</v>
      </c>
    </row>
    <row r="28" ht="16.5" customHeight="1" thickTop="1"/>
    <row r="29" ht="16.5" customHeight="1"/>
    <row r="30" ht="13.5" customHeight="1"/>
    <row r="31" spans="1:5" ht="27" customHeight="1">
      <c r="A31" s="384" t="s">
        <v>33</v>
      </c>
      <c r="B31" s="384"/>
      <c r="C31" s="384"/>
      <c r="D31" s="384"/>
      <c r="E31" s="47"/>
    </row>
    <row r="32" spans="2:5" ht="21" customHeight="1">
      <c r="B32" s="34"/>
      <c r="E32" s="33"/>
    </row>
    <row r="33" spans="1:5" ht="27" customHeight="1">
      <c r="A33" s="384" t="s">
        <v>35</v>
      </c>
      <c r="B33" s="384"/>
      <c r="C33" s="384"/>
      <c r="D33" s="384"/>
      <c r="E33" s="47"/>
    </row>
  </sheetData>
  <mergeCells count="3">
    <mergeCell ref="A1:D1"/>
    <mergeCell ref="A31:D31"/>
    <mergeCell ref="A33:D33"/>
  </mergeCells>
  <printOptions/>
  <pageMargins left="0.5905511811023623" right="0.2362204724409449" top="0.6692913385826772" bottom="0.6692913385826772" header="0.3937007874015748" footer="0.5118110236220472"/>
  <pageSetup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E8" sqref="E8"/>
    </sheetView>
  </sheetViews>
  <sheetFormatPr defaultColWidth="9.33203125" defaultRowHeight="21"/>
  <cols>
    <col min="1" max="1" width="3.5" style="0" customWidth="1"/>
    <col min="2" max="2" width="28.16015625" style="0" customWidth="1"/>
    <col min="3" max="3" width="9.16015625" style="0" customWidth="1"/>
    <col min="4" max="4" width="19.5" style="0" customWidth="1"/>
    <col min="5" max="5" width="11.16015625" style="0" customWidth="1"/>
    <col min="6" max="6" width="9.66015625" style="0" customWidth="1"/>
    <col min="7" max="7" width="16.33203125" style="30" customWidth="1"/>
    <col min="8" max="8" width="18.16015625" style="37" customWidth="1"/>
    <col min="9" max="10" width="17.66015625" style="37" customWidth="1"/>
    <col min="11" max="11" width="15" style="0" customWidth="1"/>
    <col min="12" max="12" width="15.5" style="0" bestFit="1" customWidth="1"/>
  </cols>
  <sheetData>
    <row r="1" spans="1:12" s="34" customFormat="1" ht="23.25">
      <c r="A1" s="385" t="s">
        <v>632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3" spans="1:9" ht="23.25">
      <c r="A3" s="34" t="s">
        <v>81</v>
      </c>
      <c r="B3" s="34"/>
      <c r="C3" s="34"/>
      <c r="D3" s="34"/>
      <c r="E3" s="33"/>
      <c r="F3" s="33"/>
      <c r="G3" s="32"/>
      <c r="H3" s="33"/>
      <c r="I3" s="33"/>
    </row>
    <row r="4" spans="1:9" ht="23.25">
      <c r="A4" s="34" t="s">
        <v>82</v>
      </c>
      <c r="B4" s="34"/>
      <c r="C4" s="34"/>
      <c r="D4" s="34"/>
      <c r="E4" s="33"/>
      <c r="F4" s="33"/>
      <c r="G4" s="32"/>
      <c r="H4" s="33"/>
      <c r="I4" s="33"/>
    </row>
    <row r="5" spans="1:12" ht="23.25">
      <c r="A5" s="34"/>
      <c r="B5" s="31"/>
      <c r="C5" s="31" t="s">
        <v>878</v>
      </c>
      <c r="D5" s="31"/>
      <c r="E5" s="29" t="s">
        <v>59</v>
      </c>
      <c r="F5" s="29" t="s">
        <v>934</v>
      </c>
      <c r="G5" s="378" t="s">
        <v>301</v>
      </c>
      <c r="H5" s="379"/>
      <c r="I5" s="375" t="s">
        <v>189</v>
      </c>
      <c r="J5" s="375"/>
      <c r="K5" s="375" t="s">
        <v>287</v>
      </c>
      <c r="L5" s="375"/>
    </row>
    <row r="6" spans="1:12" ht="23.25">
      <c r="A6" s="34"/>
      <c r="B6" s="38" t="s">
        <v>930</v>
      </c>
      <c r="C6" s="38" t="s">
        <v>882</v>
      </c>
      <c r="D6" s="38" t="s">
        <v>931</v>
      </c>
      <c r="E6" s="12" t="s">
        <v>58</v>
      </c>
      <c r="F6" s="48" t="s">
        <v>935</v>
      </c>
      <c r="G6" s="389" t="s">
        <v>932</v>
      </c>
      <c r="H6" s="389" t="s">
        <v>32</v>
      </c>
      <c r="I6" s="389" t="s">
        <v>932</v>
      </c>
      <c r="J6" s="389" t="s">
        <v>32</v>
      </c>
      <c r="K6" s="389" t="s">
        <v>302</v>
      </c>
      <c r="L6" s="389" t="s">
        <v>303</v>
      </c>
    </row>
    <row r="7" spans="1:12" ht="23.25">
      <c r="A7" s="34"/>
      <c r="B7" s="39"/>
      <c r="C7" s="39" t="s">
        <v>883</v>
      </c>
      <c r="D7" s="39"/>
      <c r="E7" s="48" t="s">
        <v>933</v>
      </c>
      <c r="F7" s="49" t="s">
        <v>936</v>
      </c>
      <c r="G7" s="390"/>
      <c r="H7" s="391"/>
      <c r="I7" s="391"/>
      <c r="J7" s="390"/>
      <c r="K7" s="391"/>
      <c r="L7" s="390"/>
    </row>
    <row r="8" spans="1:12" ht="23.25">
      <c r="A8" s="34"/>
      <c r="B8" s="50" t="s">
        <v>680</v>
      </c>
      <c r="C8" s="31" t="s">
        <v>20</v>
      </c>
      <c r="D8" s="50" t="s">
        <v>21</v>
      </c>
      <c r="E8" s="245">
        <v>80</v>
      </c>
      <c r="F8" s="245">
        <v>8.33</v>
      </c>
      <c r="G8" s="245">
        <v>9610894.78</v>
      </c>
      <c r="H8" s="58">
        <v>42666624</v>
      </c>
      <c r="I8" s="245">
        <v>9610894.78</v>
      </c>
      <c r="J8" s="58">
        <v>42666624</v>
      </c>
      <c r="K8" s="245">
        <v>1999998</v>
      </c>
      <c r="L8" s="245">
        <v>2999997</v>
      </c>
    </row>
    <row r="9" spans="1:12" ht="23.25">
      <c r="A9" s="34"/>
      <c r="B9" s="40" t="s">
        <v>681</v>
      </c>
      <c r="C9" s="38"/>
      <c r="D9" s="40"/>
      <c r="E9" s="113"/>
      <c r="F9" s="113"/>
      <c r="G9" s="113"/>
      <c r="H9" s="41"/>
      <c r="I9" s="113"/>
      <c r="J9" s="41"/>
      <c r="K9" s="113"/>
      <c r="L9" s="113"/>
    </row>
    <row r="10" spans="1:12" ht="23.25">
      <c r="A10" s="34"/>
      <c r="B10" s="40" t="s">
        <v>938</v>
      </c>
      <c r="C10" s="38"/>
      <c r="D10" s="40"/>
      <c r="E10" s="113"/>
      <c r="F10" s="113"/>
      <c r="G10" s="113"/>
      <c r="H10" s="41"/>
      <c r="I10" s="113"/>
      <c r="J10" s="41"/>
      <c r="K10" s="113"/>
      <c r="L10" s="113"/>
    </row>
    <row r="11" spans="1:12" ht="23.25">
      <c r="A11" s="34"/>
      <c r="B11" s="40" t="s">
        <v>939</v>
      </c>
      <c r="C11" s="38" t="s">
        <v>20</v>
      </c>
      <c r="D11" s="260" t="s">
        <v>24</v>
      </c>
      <c r="E11" s="113">
        <v>108</v>
      </c>
      <c r="F11" s="113">
        <v>10.43</v>
      </c>
      <c r="G11" s="113">
        <v>11771071.97</v>
      </c>
      <c r="H11" s="41">
        <v>125005092</v>
      </c>
      <c r="I11" s="113">
        <v>11771071.97</v>
      </c>
      <c r="J11" s="41">
        <v>88967588</v>
      </c>
      <c r="K11" s="113">
        <v>5067774</v>
      </c>
      <c r="L11" s="113">
        <v>4504688</v>
      </c>
    </row>
    <row r="12" spans="1:12" ht="23.25">
      <c r="A12" s="34"/>
      <c r="B12" s="40" t="s">
        <v>940</v>
      </c>
      <c r="C12" s="38" t="s">
        <v>20</v>
      </c>
      <c r="D12" s="40" t="s">
        <v>25</v>
      </c>
      <c r="E12" s="113">
        <v>25</v>
      </c>
      <c r="F12" s="113">
        <v>10.48</v>
      </c>
      <c r="G12" s="113">
        <v>19743042.49</v>
      </c>
      <c r="H12" s="41">
        <v>50304000</v>
      </c>
      <c r="I12" s="113">
        <v>19743042.49</v>
      </c>
      <c r="J12" s="41">
        <v>37990000</v>
      </c>
      <c r="K12" s="113">
        <v>3930000</v>
      </c>
      <c r="L12" s="113">
        <v>1834000</v>
      </c>
    </row>
    <row r="13" spans="1:12" ht="23.25">
      <c r="A13" s="34"/>
      <c r="B13" s="40" t="s">
        <v>941</v>
      </c>
      <c r="C13" s="38" t="s">
        <v>20</v>
      </c>
      <c r="D13" s="40" t="s">
        <v>26</v>
      </c>
      <c r="E13" s="113">
        <v>494.03</v>
      </c>
      <c r="F13" s="113">
        <v>7.49</v>
      </c>
      <c r="G13" s="113">
        <v>113335807.63</v>
      </c>
      <c r="H13" s="41">
        <v>303285774</v>
      </c>
      <c r="I13" s="113">
        <v>113335807.63</v>
      </c>
      <c r="J13" s="41">
        <v>249655972.5</v>
      </c>
      <c r="K13" s="113">
        <v>7397214</v>
      </c>
      <c r="L13" s="113">
        <v>5397910.5</v>
      </c>
    </row>
    <row r="14" spans="1:12" ht="23.25">
      <c r="A14" s="34"/>
      <c r="B14" s="40" t="s">
        <v>942</v>
      </c>
      <c r="C14" s="38" t="s">
        <v>20</v>
      </c>
      <c r="D14" s="40" t="s">
        <v>27</v>
      </c>
      <c r="E14" s="113">
        <v>120</v>
      </c>
      <c r="F14" s="113">
        <v>5.98</v>
      </c>
      <c r="G14" s="113">
        <v>5299907.7</v>
      </c>
      <c r="H14" s="41">
        <v>8178360</v>
      </c>
      <c r="I14" s="113">
        <v>5299907.7</v>
      </c>
      <c r="J14" s="41">
        <v>9684900</v>
      </c>
      <c r="K14" s="113">
        <v>358700</v>
      </c>
      <c r="L14" s="113">
        <v>358700</v>
      </c>
    </row>
    <row r="15" spans="1:12" ht="23.25">
      <c r="A15" s="34"/>
      <c r="B15" s="40" t="s">
        <v>943</v>
      </c>
      <c r="C15" s="38" t="s">
        <v>20</v>
      </c>
      <c r="D15" s="40" t="s">
        <v>28</v>
      </c>
      <c r="E15" s="113">
        <v>60</v>
      </c>
      <c r="F15" s="113">
        <v>7.23</v>
      </c>
      <c r="G15" s="113">
        <v>3022679.57</v>
      </c>
      <c r="H15" s="41">
        <v>28860867</v>
      </c>
      <c r="I15" s="113">
        <v>3022679.57</v>
      </c>
      <c r="J15" s="41">
        <v>16057926</v>
      </c>
      <c r="K15" s="113">
        <v>1518993</v>
      </c>
      <c r="L15" s="113">
        <v>1084995</v>
      </c>
    </row>
    <row r="16" spans="1:12" ht="23.25">
      <c r="A16" s="34"/>
      <c r="B16" s="40" t="s">
        <v>19</v>
      </c>
      <c r="C16" s="38" t="s">
        <v>20</v>
      </c>
      <c r="D16" s="40" t="s">
        <v>29</v>
      </c>
      <c r="E16" s="113">
        <v>275.88</v>
      </c>
      <c r="F16" s="113">
        <v>8.85</v>
      </c>
      <c r="G16" s="246">
        <v>105562181.97</v>
      </c>
      <c r="H16" s="42">
        <v>152639062.5</v>
      </c>
      <c r="I16" s="246">
        <v>105562181.97</v>
      </c>
      <c r="J16" s="42">
        <v>164850187.5</v>
      </c>
      <c r="K16" s="246">
        <v>4884450</v>
      </c>
      <c r="L16" s="246">
        <v>4884450</v>
      </c>
    </row>
    <row r="17" spans="1:12" ht="23.25">
      <c r="A17" s="34"/>
      <c r="B17" s="54" t="s">
        <v>30</v>
      </c>
      <c r="C17" s="53"/>
      <c r="D17" s="53"/>
      <c r="E17" s="45"/>
      <c r="F17" s="56"/>
      <c r="G17" s="113">
        <f>SUM(G8:G16)</f>
        <v>268345586.10999998</v>
      </c>
      <c r="H17" s="41">
        <f>SUM(H8:H16)</f>
        <v>710939779.5</v>
      </c>
      <c r="I17" s="113">
        <f>SUM(I8:I16)</f>
        <v>268345586.10999998</v>
      </c>
      <c r="J17" s="41">
        <f>SUM(J8:J16)</f>
        <v>609873198</v>
      </c>
      <c r="K17" s="113">
        <v>25157129</v>
      </c>
      <c r="L17" s="113">
        <v>21064740.5</v>
      </c>
    </row>
    <row r="18" spans="1:12" ht="23.25">
      <c r="A18" s="34"/>
      <c r="B18" s="179" t="s">
        <v>445</v>
      </c>
      <c r="C18" s="120"/>
      <c r="D18" s="120"/>
      <c r="E18" s="121"/>
      <c r="F18" s="180"/>
      <c r="G18" s="113"/>
      <c r="H18" s="41"/>
      <c r="I18" s="113"/>
      <c r="J18" s="41"/>
      <c r="K18" s="113"/>
      <c r="L18" s="113"/>
    </row>
    <row r="19" spans="1:12" ht="23.25">
      <c r="A19" s="34"/>
      <c r="B19" s="55" t="s">
        <v>446</v>
      </c>
      <c r="C19" s="51"/>
      <c r="D19" s="51"/>
      <c r="E19" s="52"/>
      <c r="F19" s="57"/>
      <c r="G19" s="113">
        <v>120238426.63999997</v>
      </c>
      <c r="H19" s="41">
        <v>177557109.4</v>
      </c>
      <c r="I19" s="113">
        <v>126388939.91</v>
      </c>
      <c r="J19" s="41">
        <v>156881717.9</v>
      </c>
      <c r="K19" s="113">
        <v>9835906</v>
      </c>
      <c r="L19" s="113">
        <v>6192036</v>
      </c>
    </row>
    <row r="20" spans="1:12" ht="29.25" customHeight="1" thickBot="1">
      <c r="A20" s="34"/>
      <c r="B20" s="55" t="s">
        <v>31</v>
      </c>
      <c r="C20" s="51"/>
      <c r="D20" s="51"/>
      <c r="E20" s="52"/>
      <c r="F20" s="57"/>
      <c r="G20" s="248">
        <f aca="true" t="shared" si="0" ref="G20:L20">G17+G19</f>
        <v>388584012.74999994</v>
      </c>
      <c r="H20" s="43">
        <f t="shared" si="0"/>
        <v>888496888.9</v>
      </c>
      <c r="I20" s="248">
        <f t="shared" si="0"/>
        <v>394734526.02</v>
      </c>
      <c r="J20" s="43">
        <f t="shared" si="0"/>
        <v>766754915.9</v>
      </c>
      <c r="K20" s="43">
        <f t="shared" si="0"/>
        <v>34993035</v>
      </c>
      <c r="L20" s="43">
        <f t="shared" si="0"/>
        <v>27256776.5</v>
      </c>
    </row>
    <row r="21" spans="1:9" ht="15" customHeight="1" thickTop="1">
      <c r="A21" s="34"/>
      <c r="B21" s="34"/>
      <c r="C21" s="34"/>
      <c r="D21" s="34"/>
      <c r="E21" s="33"/>
      <c r="F21" s="33"/>
      <c r="G21" s="106"/>
      <c r="H21" s="33"/>
      <c r="I21" s="33"/>
    </row>
    <row r="22" spans="7:10" s="34" customFormat="1" ht="57" customHeight="1">
      <c r="G22" s="32"/>
      <c r="H22" s="33"/>
      <c r="I22" s="33"/>
      <c r="J22" s="33"/>
    </row>
    <row r="23" spans="1:12" s="34" customFormat="1" ht="23.25">
      <c r="A23" s="387" t="s">
        <v>174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</row>
    <row r="24" spans="7:10" s="34" customFormat="1" ht="23.25">
      <c r="G24" s="32"/>
      <c r="H24" s="33"/>
      <c r="I24" s="33"/>
      <c r="J24" s="33"/>
    </row>
    <row r="25" spans="1:12" ht="21">
      <c r="A25" s="388" t="s">
        <v>175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</row>
  </sheetData>
  <mergeCells count="12">
    <mergeCell ref="K5:L5"/>
    <mergeCell ref="A1:L1"/>
    <mergeCell ref="A23:L23"/>
    <mergeCell ref="A25:L25"/>
    <mergeCell ref="G5:H5"/>
    <mergeCell ref="I5:J5"/>
    <mergeCell ref="G6:G7"/>
    <mergeCell ref="H6:H7"/>
    <mergeCell ref="I6:I7"/>
    <mergeCell ref="J6:J7"/>
    <mergeCell ref="K6:K7"/>
    <mergeCell ref="L6:L7"/>
  </mergeCells>
  <printOptions/>
  <pageMargins left="0.6299212598425197" right="0" top="0.5118110236220472" bottom="0.4724409448818898" header="0.31496062992125984" footer="0.35433070866141736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="80" zoomScaleNormal="80" workbookViewId="0" topLeftCell="A76">
      <selection activeCell="A78" sqref="A78"/>
    </sheetView>
  </sheetViews>
  <sheetFormatPr defaultColWidth="9.33203125" defaultRowHeight="21"/>
  <cols>
    <col min="1" max="1" width="32.5" style="60" customWidth="1"/>
    <col min="2" max="2" width="7.83203125" style="62" customWidth="1"/>
    <col min="3" max="3" width="19" style="60" customWidth="1"/>
    <col min="4" max="4" width="10" style="64" bestFit="1" customWidth="1"/>
    <col min="5" max="5" width="8.66015625" style="64" customWidth="1"/>
    <col min="6" max="6" width="16" style="63" customWidth="1"/>
    <col min="7" max="7" width="15.66015625" style="60" customWidth="1"/>
    <col min="8" max="8" width="14.66015625" style="63" customWidth="1"/>
    <col min="9" max="9" width="14.33203125" style="60" customWidth="1"/>
    <col min="10" max="10" width="1.66796875" style="60" customWidth="1"/>
    <col min="11" max="11" width="8.33203125" style="60" customWidth="1"/>
    <col min="12" max="16384" width="9.33203125" style="60" customWidth="1"/>
  </cols>
  <sheetData>
    <row r="1" spans="1:9" ht="21.75" customHeight="1">
      <c r="A1" s="224" t="s">
        <v>633</v>
      </c>
      <c r="B1" s="181"/>
      <c r="C1" s="181"/>
      <c r="D1" s="182"/>
      <c r="E1" s="182"/>
      <c r="F1" s="182"/>
      <c r="G1" s="181"/>
      <c r="H1" s="182"/>
      <c r="I1" s="181"/>
    </row>
    <row r="2" spans="1:9" ht="21.75" customHeight="1">
      <c r="A2" s="224"/>
      <c r="B2" s="181"/>
      <c r="C2" s="181"/>
      <c r="D2" s="182"/>
      <c r="E2" s="182"/>
      <c r="F2" s="182"/>
      <c r="G2" s="181"/>
      <c r="H2" s="182"/>
      <c r="I2" s="181"/>
    </row>
    <row r="3" ht="21.75" customHeight="1">
      <c r="A3" s="60" t="s">
        <v>83</v>
      </c>
    </row>
    <row r="4" spans="1:9" s="187" customFormat="1" ht="21.75" customHeight="1">
      <c r="A4" s="183"/>
      <c r="B4" s="183" t="s">
        <v>878</v>
      </c>
      <c r="C4" s="183"/>
      <c r="D4" s="184" t="s">
        <v>59</v>
      </c>
      <c r="E4" s="184" t="s">
        <v>934</v>
      </c>
      <c r="F4" s="393" t="s">
        <v>288</v>
      </c>
      <c r="G4" s="394"/>
      <c r="H4" s="185" t="s">
        <v>287</v>
      </c>
      <c r="I4" s="186"/>
    </row>
    <row r="5" spans="1:9" s="187" customFormat="1" ht="21.75" customHeight="1">
      <c r="A5" s="188" t="s">
        <v>930</v>
      </c>
      <c r="B5" s="188" t="s">
        <v>882</v>
      </c>
      <c r="C5" s="188" t="s">
        <v>931</v>
      </c>
      <c r="D5" s="189" t="s">
        <v>58</v>
      </c>
      <c r="E5" s="189" t="s">
        <v>935</v>
      </c>
      <c r="F5" s="392" t="s">
        <v>304</v>
      </c>
      <c r="G5" s="392" t="s">
        <v>289</v>
      </c>
      <c r="H5" s="392" t="s">
        <v>305</v>
      </c>
      <c r="I5" s="392" t="s">
        <v>306</v>
      </c>
    </row>
    <row r="6" spans="1:9" s="187" customFormat="1" ht="21.75" customHeight="1">
      <c r="A6" s="190"/>
      <c r="B6" s="190" t="s">
        <v>883</v>
      </c>
      <c r="C6" s="190"/>
      <c r="D6" s="191" t="s">
        <v>933</v>
      </c>
      <c r="E6" s="191" t="s">
        <v>936</v>
      </c>
      <c r="F6" s="391"/>
      <c r="G6" s="391"/>
      <c r="H6" s="391"/>
      <c r="I6" s="391"/>
    </row>
    <row r="7" spans="1:9" s="195" customFormat="1" ht="21.75" customHeight="1">
      <c r="A7" s="192" t="s">
        <v>36</v>
      </c>
      <c r="B7" s="183" t="s">
        <v>96</v>
      </c>
      <c r="C7" s="192" t="s">
        <v>98</v>
      </c>
      <c r="D7" s="193">
        <v>100</v>
      </c>
      <c r="E7" s="193">
        <v>5</v>
      </c>
      <c r="F7" s="194">
        <v>5000000</v>
      </c>
      <c r="G7" s="194">
        <v>5000000</v>
      </c>
      <c r="H7" s="194">
        <v>250000</v>
      </c>
      <c r="I7" s="194">
        <v>100000</v>
      </c>
    </row>
    <row r="8" spans="1:9" s="195" customFormat="1" ht="21.75" customHeight="1">
      <c r="A8" s="70" t="s">
        <v>37</v>
      </c>
      <c r="B8" s="188" t="s">
        <v>20</v>
      </c>
      <c r="C8" s="70" t="s">
        <v>99</v>
      </c>
      <c r="D8" s="196">
        <v>820</v>
      </c>
      <c r="E8" s="196">
        <v>12.13</v>
      </c>
      <c r="F8" s="197">
        <v>167744689.87</v>
      </c>
      <c r="G8" s="197"/>
      <c r="H8" s="197">
        <v>12429120</v>
      </c>
      <c r="I8" s="197"/>
    </row>
    <row r="9" spans="1:9" s="195" customFormat="1" ht="21.75" customHeight="1">
      <c r="A9" s="70"/>
      <c r="B9" s="188"/>
      <c r="C9" s="270" t="s">
        <v>423</v>
      </c>
      <c r="D9" s="196">
        <v>820</v>
      </c>
      <c r="E9" s="196">
        <v>5.1</v>
      </c>
      <c r="F9" s="197"/>
      <c r="G9" s="197">
        <v>41803920</v>
      </c>
      <c r="H9" s="197"/>
      <c r="I9" s="197">
        <v>6270588</v>
      </c>
    </row>
    <row r="10" spans="1:9" s="195" customFormat="1" ht="21.75" customHeight="1">
      <c r="A10" s="70" t="s">
        <v>38</v>
      </c>
      <c r="B10" s="188" t="s">
        <v>96</v>
      </c>
      <c r="C10" s="70" t="s">
        <v>100</v>
      </c>
      <c r="D10" s="196">
        <v>40</v>
      </c>
      <c r="E10" s="196">
        <v>19</v>
      </c>
      <c r="F10" s="197">
        <v>7600000</v>
      </c>
      <c r="G10" s="197">
        <v>7600000</v>
      </c>
      <c r="H10" s="197">
        <v>760000</v>
      </c>
      <c r="I10" s="197">
        <v>0</v>
      </c>
    </row>
    <row r="11" spans="1:9" s="195" customFormat="1" ht="21.75" customHeight="1">
      <c r="A11" s="70" t="s">
        <v>39</v>
      </c>
      <c r="B11" s="188" t="s">
        <v>96</v>
      </c>
      <c r="C11" s="70" t="s">
        <v>27</v>
      </c>
      <c r="D11" s="196">
        <v>50</v>
      </c>
      <c r="E11" s="196">
        <v>7</v>
      </c>
      <c r="F11" s="197">
        <v>5132400</v>
      </c>
      <c r="G11" s="197"/>
      <c r="H11" s="197">
        <v>700000</v>
      </c>
      <c r="I11" s="197"/>
    </row>
    <row r="12" spans="1:9" s="195" customFormat="1" ht="21.75" customHeight="1">
      <c r="A12" s="70"/>
      <c r="B12" s="188"/>
      <c r="C12" s="270" t="s">
        <v>423</v>
      </c>
      <c r="D12" s="196">
        <v>100</v>
      </c>
      <c r="E12" s="196">
        <v>7</v>
      </c>
      <c r="F12" s="197"/>
      <c r="G12" s="197">
        <v>10264800</v>
      </c>
      <c r="H12" s="197"/>
      <c r="I12" s="197">
        <v>700000</v>
      </c>
    </row>
    <row r="13" spans="1:9" s="195" customFormat="1" ht="21.75" customHeight="1">
      <c r="A13" s="70" t="s">
        <v>40</v>
      </c>
      <c r="B13" s="188" t="s">
        <v>97</v>
      </c>
      <c r="C13" s="70" t="s">
        <v>101</v>
      </c>
      <c r="D13" s="196">
        <v>16.5</v>
      </c>
      <c r="E13" s="196">
        <v>6</v>
      </c>
      <c r="F13" s="197">
        <v>3000000</v>
      </c>
      <c r="G13" s="197"/>
      <c r="H13" s="197">
        <v>0</v>
      </c>
      <c r="I13" s="197"/>
    </row>
    <row r="14" spans="1:9" s="195" customFormat="1" ht="21.75" customHeight="1">
      <c r="A14" s="70"/>
      <c r="B14" s="188"/>
      <c r="C14" s="270" t="s">
        <v>423</v>
      </c>
      <c r="D14" s="196">
        <v>50</v>
      </c>
      <c r="E14" s="196">
        <v>6</v>
      </c>
      <c r="F14" s="197"/>
      <c r="G14" s="197">
        <v>3000000</v>
      </c>
      <c r="H14" s="197"/>
      <c r="I14" s="197">
        <v>0</v>
      </c>
    </row>
    <row r="15" spans="1:9" s="195" customFormat="1" ht="21.75" customHeight="1">
      <c r="A15" s="70" t="s">
        <v>41</v>
      </c>
      <c r="B15" s="188" t="s">
        <v>20</v>
      </c>
      <c r="C15" s="70" t="s">
        <v>102</v>
      </c>
      <c r="D15" s="196">
        <v>10</v>
      </c>
      <c r="E15" s="196">
        <v>19</v>
      </c>
      <c r="F15" s="197">
        <v>279543.2</v>
      </c>
      <c r="G15" s="197">
        <v>279543.2</v>
      </c>
      <c r="H15" s="197">
        <v>0</v>
      </c>
      <c r="I15" s="197">
        <v>0</v>
      </c>
    </row>
    <row r="16" spans="1:9" s="195" customFormat="1" ht="21.75" customHeight="1">
      <c r="A16" s="70" t="s">
        <v>42</v>
      </c>
      <c r="B16" s="188" t="s">
        <v>20</v>
      </c>
      <c r="C16" s="70" t="s">
        <v>103</v>
      </c>
      <c r="D16" s="196">
        <v>270</v>
      </c>
      <c r="E16" s="196">
        <v>19.58</v>
      </c>
      <c r="F16" s="197">
        <v>22559272.78</v>
      </c>
      <c r="G16" s="197"/>
      <c r="H16" s="197">
        <v>0</v>
      </c>
      <c r="I16" s="197"/>
    </row>
    <row r="17" spans="1:9" s="195" customFormat="1" ht="21.75" customHeight="1">
      <c r="A17" s="70"/>
      <c r="B17" s="188" t="s">
        <v>887</v>
      </c>
      <c r="C17" s="70" t="s">
        <v>423</v>
      </c>
      <c r="D17" s="196">
        <v>270</v>
      </c>
      <c r="E17" s="196">
        <v>19.58</v>
      </c>
      <c r="F17" s="197"/>
      <c r="G17" s="197">
        <v>22559272.78</v>
      </c>
      <c r="H17" s="197"/>
      <c r="I17" s="197">
        <v>0</v>
      </c>
    </row>
    <row r="18" spans="1:9" s="195" customFormat="1" ht="21.75" customHeight="1">
      <c r="A18" s="70" t="s">
        <v>43</v>
      </c>
      <c r="B18" s="188" t="s">
        <v>20</v>
      </c>
      <c r="C18" s="70" t="s">
        <v>104</v>
      </c>
      <c r="D18" s="196">
        <v>10</v>
      </c>
      <c r="E18" s="196">
        <v>6</v>
      </c>
      <c r="F18" s="197">
        <v>2435000</v>
      </c>
      <c r="G18" s="197">
        <v>2435000</v>
      </c>
      <c r="H18" s="197">
        <v>720000</v>
      </c>
      <c r="I18" s="197">
        <v>1200000</v>
      </c>
    </row>
    <row r="19" spans="1:9" s="195" customFormat="1" ht="21.75" customHeight="1">
      <c r="A19" s="70" t="s">
        <v>44</v>
      </c>
      <c r="B19" s="188" t="s">
        <v>20</v>
      </c>
      <c r="C19" s="70" t="s">
        <v>105</v>
      </c>
      <c r="D19" s="196">
        <v>88</v>
      </c>
      <c r="E19" s="196">
        <v>8</v>
      </c>
      <c r="F19" s="197">
        <v>7040000</v>
      </c>
      <c r="G19" s="197">
        <v>7040000</v>
      </c>
      <c r="H19" s="197">
        <v>2464000</v>
      </c>
      <c r="I19" s="197">
        <v>1760000</v>
      </c>
    </row>
    <row r="20" spans="1:9" s="195" customFormat="1" ht="21.75" customHeight="1">
      <c r="A20" s="70" t="s">
        <v>45</v>
      </c>
      <c r="B20" s="188" t="s">
        <v>895</v>
      </c>
      <c r="C20" s="70" t="s">
        <v>106</v>
      </c>
      <c r="D20" s="196">
        <v>237.5</v>
      </c>
      <c r="E20" s="196">
        <v>11.74</v>
      </c>
      <c r="F20" s="197">
        <v>26539112</v>
      </c>
      <c r="G20" s="197">
        <v>26539112</v>
      </c>
      <c r="H20" s="197">
        <v>1394500</v>
      </c>
      <c r="I20" s="197">
        <v>1394500</v>
      </c>
    </row>
    <row r="21" spans="1:9" s="195" customFormat="1" ht="21.75" customHeight="1">
      <c r="A21" s="70" t="s">
        <v>46</v>
      </c>
      <c r="B21" s="188" t="s">
        <v>97</v>
      </c>
      <c r="C21" s="70" t="s">
        <v>944</v>
      </c>
      <c r="D21" s="196">
        <v>5</v>
      </c>
      <c r="E21" s="196">
        <v>6</v>
      </c>
      <c r="F21" s="197">
        <v>300000</v>
      </c>
      <c r="G21" s="197">
        <v>300000</v>
      </c>
      <c r="H21" s="197">
        <v>75000</v>
      </c>
      <c r="I21" s="197">
        <v>75000</v>
      </c>
    </row>
    <row r="22" spans="1:9" s="195" customFormat="1" ht="21.75" customHeight="1">
      <c r="A22" s="70"/>
      <c r="B22" s="188"/>
      <c r="C22" s="70" t="s">
        <v>62</v>
      </c>
      <c r="D22" s="196"/>
      <c r="E22" s="196"/>
      <c r="F22" s="197"/>
      <c r="G22" s="197"/>
      <c r="H22" s="197"/>
      <c r="I22" s="197"/>
    </row>
    <row r="23" spans="1:9" s="195" customFormat="1" ht="21.75" customHeight="1">
      <c r="A23" s="198" t="s">
        <v>48</v>
      </c>
      <c r="B23" s="188" t="s">
        <v>96</v>
      </c>
      <c r="C23" s="70" t="s">
        <v>107</v>
      </c>
      <c r="D23" s="196">
        <v>200</v>
      </c>
      <c r="E23" s="196">
        <v>14</v>
      </c>
      <c r="F23" s="197">
        <v>27273400</v>
      </c>
      <c r="G23" s="197">
        <v>27273400</v>
      </c>
      <c r="H23" s="197">
        <v>0</v>
      </c>
      <c r="I23" s="197">
        <v>0</v>
      </c>
    </row>
    <row r="24" spans="1:9" s="195" customFormat="1" ht="21.75" customHeight="1">
      <c r="A24" s="198" t="s">
        <v>49</v>
      </c>
      <c r="B24" s="188" t="s">
        <v>96</v>
      </c>
      <c r="C24" s="70" t="s">
        <v>108</v>
      </c>
      <c r="D24" s="196">
        <v>5</v>
      </c>
      <c r="E24" s="196">
        <v>6.25</v>
      </c>
      <c r="F24" s="197">
        <v>1250000</v>
      </c>
      <c r="G24" s="197"/>
      <c r="H24" s="197">
        <v>0</v>
      </c>
      <c r="I24" s="197"/>
    </row>
    <row r="25" spans="1:9" s="195" customFormat="1" ht="21.75" customHeight="1">
      <c r="A25" s="198"/>
      <c r="B25" s="188"/>
      <c r="C25" s="70" t="s">
        <v>423</v>
      </c>
      <c r="D25" s="196">
        <v>20</v>
      </c>
      <c r="E25" s="196">
        <v>6.25</v>
      </c>
      <c r="F25" s="197"/>
      <c r="G25" s="197">
        <v>1250000</v>
      </c>
      <c r="H25" s="197"/>
      <c r="I25" s="197">
        <v>0</v>
      </c>
    </row>
    <row r="26" spans="1:9" s="195" customFormat="1" ht="21.75" customHeight="1">
      <c r="A26" s="198" t="s">
        <v>50</v>
      </c>
      <c r="B26" s="188" t="s">
        <v>96</v>
      </c>
      <c r="C26" s="70" t="s">
        <v>109</v>
      </c>
      <c r="D26" s="196">
        <v>20</v>
      </c>
      <c r="E26" s="196">
        <v>10</v>
      </c>
      <c r="F26" s="197">
        <v>2000000</v>
      </c>
      <c r="G26" s="197">
        <v>2000000</v>
      </c>
      <c r="H26" s="197">
        <v>200000</v>
      </c>
      <c r="I26" s="197">
        <v>0</v>
      </c>
    </row>
    <row r="27" spans="1:9" s="195" customFormat="1" ht="21.75" customHeight="1">
      <c r="A27" s="198" t="s">
        <v>51</v>
      </c>
      <c r="B27" s="188" t="s">
        <v>96</v>
      </c>
      <c r="C27" s="70" t="s">
        <v>110</v>
      </c>
      <c r="D27" s="196">
        <v>60</v>
      </c>
      <c r="E27" s="196">
        <v>10</v>
      </c>
      <c r="F27" s="197">
        <v>6000000</v>
      </c>
      <c r="G27" s="197">
        <v>6000000</v>
      </c>
      <c r="H27" s="197">
        <v>1200000</v>
      </c>
      <c r="I27" s="197">
        <v>1200000</v>
      </c>
    </row>
    <row r="28" spans="1:9" s="195" customFormat="1" ht="21.75" customHeight="1">
      <c r="A28" s="198" t="s">
        <v>52</v>
      </c>
      <c r="B28" s="188" t="s">
        <v>96</v>
      </c>
      <c r="C28" s="70" t="s">
        <v>111</v>
      </c>
      <c r="D28" s="196">
        <v>120</v>
      </c>
      <c r="E28" s="196">
        <v>10</v>
      </c>
      <c r="F28" s="197">
        <v>12000000</v>
      </c>
      <c r="G28" s="197">
        <v>12000000</v>
      </c>
      <c r="H28" s="197">
        <v>0</v>
      </c>
      <c r="I28" s="197">
        <v>600000</v>
      </c>
    </row>
    <row r="29" spans="1:9" s="195" customFormat="1" ht="21.75" customHeight="1">
      <c r="A29" s="198" t="s">
        <v>63</v>
      </c>
      <c r="B29" s="188" t="s">
        <v>167</v>
      </c>
      <c r="C29" s="70" t="s">
        <v>112</v>
      </c>
      <c r="D29" s="196">
        <v>50</v>
      </c>
      <c r="E29" s="196">
        <v>14</v>
      </c>
      <c r="F29" s="197">
        <v>7000000</v>
      </c>
      <c r="G29" s="197"/>
      <c r="H29" s="197">
        <v>0</v>
      </c>
      <c r="I29" s="197"/>
    </row>
    <row r="30" spans="1:9" s="195" customFormat="1" ht="21.75" customHeight="1">
      <c r="A30" s="198" t="s">
        <v>64</v>
      </c>
      <c r="B30" s="188" t="s">
        <v>20</v>
      </c>
      <c r="C30" s="70" t="s">
        <v>423</v>
      </c>
      <c r="D30" s="196">
        <v>50</v>
      </c>
      <c r="E30" s="196">
        <v>14</v>
      </c>
      <c r="F30" s="197"/>
      <c r="G30" s="197">
        <v>7000000</v>
      </c>
      <c r="H30" s="197"/>
      <c r="I30" s="197">
        <v>0</v>
      </c>
    </row>
    <row r="31" spans="1:9" s="195" customFormat="1" ht="21.75" customHeight="1">
      <c r="A31" s="198" t="s">
        <v>53</v>
      </c>
      <c r="B31" s="188" t="s">
        <v>20</v>
      </c>
      <c r="C31" s="70" t="s">
        <v>113</v>
      </c>
      <c r="D31" s="196">
        <v>20</v>
      </c>
      <c r="E31" s="196">
        <v>10</v>
      </c>
      <c r="F31" s="197">
        <v>2000000</v>
      </c>
      <c r="G31" s="197">
        <v>2000000</v>
      </c>
      <c r="H31" s="197">
        <v>700000</v>
      </c>
      <c r="I31" s="197">
        <v>700000</v>
      </c>
    </row>
    <row r="32" spans="1:9" s="195" customFormat="1" ht="21.75" customHeight="1">
      <c r="A32" s="198" t="s">
        <v>54</v>
      </c>
      <c r="B32" s="188" t="s">
        <v>20</v>
      </c>
      <c r="C32" s="70" t="s">
        <v>114</v>
      </c>
      <c r="D32" s="196">
        <v>21</v>
      </c>
      <c r="E32" s="196">
        <v>7.62</v>
      </c>
      <c r="F32" s="197">
        <v>1600000</v>
      </c>
      <c r="G32" s="197">
        <v>1600000</v>
      </c>
      <c r="H32" s="197">
        <v>0</v>
      </c>
      <c r="I32" s="197">
        <v>0</v>
      </c>
    </row>
    <row r="33" spans="1:9" s="195" customFormat="1" ht="21.75" customHeight="1">
      <c r="A33" s="198" t="s">
        <v>55</v>
      </c>
      <c r="B33" s="188" t="s">
        <v>96</v>
      </c>
      <c r="C33" s="70" t="s">
        <v>115</v>
      </c>
      <c r="D33" s="196">
        <v>81</v>
      </c>
      <c r="E33" s="196">
        <v>13.59</v>
      </c>
      <c r="F33" s="197">
        <v>10817496</v>
      </c>
      <c r="G33" s="197">
        <v>10817496</v>
      </c>
      <c r="H33" s="197">
        <v>1651500</v>
      </c>
      <c r="I33" s="197">
        <v>1651500</v>
      </c>
    </row>
    <row r="34" spans="1:9" s="195" customFormat="1" ht="21.75" customHeight="1">
      <c r="A34" s="198" t="s">
        <v>307</v>
      </c>
      <c r="B34" s="188" t="s">
        <v>96</v>
      </c>
      <c r="C34" s="70" t="s">
        <v>116</v>
      </c>
      <c r="D34" s="196">
        <v>127</v>
      </c>
      <c r="E34" s="196">
        <v>12.76</v>
      </c>
      <c r="F34" s="197">
        <v>20482860</v>
      </c>
      <c r="G34" s="197"/>
      <c r="H34" s="197">
        <v>984000</v>
      </c>
      <c r="I34" s="197"/>
    </row>
    <row r="35" spans="1:9" s="195" customFormat="1" ht="21.75" customHeight="1">
      <c r="A35" s="199"/>
      <c r="B35" s="190"/>
      <c r="C35" s="200" t="s">
        <v>423</v>
      </c>
      <c r="D35" s="201">
        <v>82</v>
      </c>
      <c r="E35" s="201">
        <v>10</v>
      </c>
      <c r="F35" s="202"/>
      <c r="G35" s="202">
        <v>12482860</v>
      </c>
      <c r="H35" s="202"/>
      <c r="I35" s="202">
        <v>1230000</v>
      </c>
    </row>
    <row r="36" spans="1:9" s="195" customFormat="1" ht="21.75" customHeight="1">
      <c r="A36" s="227"/>
      <c r="B36" s="228"/>
      <c r="C36" s="229"/>
      <c r="D36" s="230"/>
      <c r="E36" s="230"/>
      <c r="F36" s="231"/>
      <c r="G36" s="231"/>
      <c r="H36" s="231"/>
      <c r="I36" s="231"/>
    </row>
    <row r="37" spans="1:9" s="195" customFormat="1" ht="21.75" customHeight="1">
      <c r="A37" s="227"/>
      <c r="B37" s="228"/>
      <c r="C37" s="229"/>
      <c r="D37" s="230"/>
      <c r="E37" s="230"/>
      <c r="F37" s="231"/>
      <c r="G37" s="231"/>
      <c r="H37" s="231"/>
      <c r="I37" s="231"/>
    </row>
    <row r="38" spans="1:9" s="195" customFormat="1" ht="21.75" customHeight="1">
      <c r="A38" s="61"/>
      <c r="B38" s="62"/>
      <c r="C38" s="60"/>
      <c r="D38" s="64"/>
      <c r="E38" s="64"/>
      <c r="F38" s="63"/>
      <c r="G38" s="63"/>
      <c r="H38" s="63"/>
      <c r="I38" s="63"/>
    </row>
    <row r="39" spans="1:9" s="195" customFormat="1" ht="21.75" customHeight="1">
      <c r="A39" s="226" t="s">
        <v>33</v>
      </c>
      <c r="B39" s="226"/>
      <c r="C39" s="226"/>
      <c r="D39" s="226"/>
      <c r="E39" s="226"/>
      <c r="F39" s="226"/>
      <c r="G39" s="226"/>
      <c r="H39" s="226"/>
      <c r="I39" s="226"/>
    </row>
    <row r="40" spans="1:9" s="195" customFormat="1" ht="21.75" customHeight="1">
      <c r="A40" s="226"/>
      <c r="B40" s="181"/>
      <c r="C40" s="181"/>
      <c r="D40" s="182"/>
      <c r="E40" s="182"/>
      <c r="F40" s="182"/>
      <c r="G40" s="182"/>
      <c r="H40" s="182"/>
      <c r="I40" s="182"/>
    </row>
    <row r="41" spans="1:9" s="195" customFormat="1" ht="21.75" customHeight="1">
      <c r="A41" s="226" t="s">
        <v>56</v>
      </c>
      <c r="B41" s="226"/>
      <c r="C41" s="226"/>
      <c r="D41" s="226"/>
      <c r="E41" s="226"/>
      <c r="F41" s="226"/>
      <c r="G41" s="226"/>
      <c r="H41" s="226"/>
      <c r="I41" s="226"/>
    </row>
    <row r="42" spans="1:9" s="195" customFormat="1" ht="21.75" customHeight="1">
      <c r="A42" s="224" t="s">
        <v>634</v>
      </c>
      <c r="B42" s="224"/>
      <c r="C42" s="224"/>
      <c r="D42" s="224"/>
      <c r="E42" s="224"/>
      <c r="F42" s="224"/>
      <c r="G42" s="224"/>
      <c r="H42" s="224"/>
      <c r="I42" s="224"/>
    </row>
    <row r="43" spans="1:9" ht="21.75" customHeight="1">
      <c r="A43" s="60" t="s">
        <v>84</v>
      </c>
      <c r="G43" s="63"/>
      <c r="I43" s="63"/>
    </row>
    <row r="44" spans="1:9" ht="21.75" customHeight="1">
      <c r="A44" s="183"/>
      <c r="B44" s="183" t="s">
        <v>878</v>
      </c>
      <c r="C44" s="183"/>
      <c r="D44" s="184" t="s">
        <v>59</v>
      </c>
      <c r="E44" s="184" t="s">
        <v>934</v>
      </c>
      <c r="F44" s="393" t="s">
        <v>288</v>
      </c>
      <c r="G44" s="394"/>
      <c r="H44" s="185" t="s">
        <v>287</v>
      </c>
      <c r="I44" s="186"/>
    </row>
    <row r="45" spans="1:9" ht="21.75" customHeight="1">
      <c r="A45" s="188" t="s">
        <v>930</v>
      </c>
      <c r="B45" s="188" t="s">
        <v>882</v>
      </c>
      <c r="C45" s="188" t="s">
        <v>931</v>
      </c>
      <c r="D45" s="189" t="s">
        <v>58</v>
      </c>
      <c r="E45" s="189" t="s">
        <v>935</v>
      </c>
      <c r="F45" s="392" t="s">
        <v>304</v>
      </c>
      <c r="G45" s="392" t="s">
        <v>289</v>
      </c>
      <c r="H45" s="392" t="s">
        <v>305</v>
      </c>
      <c r="I45" s="392" t="s">
        <v>306</v>
      </c>
    </row>
    <row r="46" spans="1:9" ht="21.75" customHeight="1">
      <c r="A46" s="190"/>
      <c r="B46" s="190" t="s">
        <v>883</v>
      </c>
      <c r="C46" s="190"/>
      <c r="D46" s="191" t="s">
        <v>933</v>
      </c>
      <c r="E46" s="191" t="s">
        <v>936</v>
      </c>
      <c r="F46" s="391"/>
      <c r="G46" s="391"/>
      <c r="H46" s="391"/>
      <c r="I46" s="391"/>
    </row>
    <row r="47" spans="1:9" ht="21" customHeight="1">
      <c r="A47" s="198" t="s">
        <v>308</v>
      </c>
      <c r="B47" s="188" t="s">
        <v>96</v>
      </c>
      <c r="C47" s="70" t="s">
        <v>117</v>
      </c>
      <c r="D47" s="196">
        <v>60</v>
      </c>
      <c r="E47" s="196">
        <v>8</v>
      </c>
      <c r="F47" s="197">
        <v>4800000</v>
      </c>
      <c r="G47" s="197">
        <v>4800000</v>
      </c>
      <c r="H47" s="197">
        <v>1200000</v>
      </c>
      <c r="I47" s="197">
        <v>1680000</v>
      </c>
    </row>
    <row r="48" spans="1:9" ht="21" customHeight="1">
      <c r="A48" s="198" t="s">
        <v>309</v>
      </c>
      <c r="B48" s="188" t="s">
        <v>20</v>
      </c>
      <c r="C48" s="70" t="s">
        <v>118</v>
      </c>
      <c r="D48" s="196">
        <v>40</v>
      </c>
      <c r="E48" s="196">
        <v>12.5</v>
      </c>
      <c r="F48" s="197">
        <v>5000000</v>
      </c>
      <c r="G48" s="197">
        <v>5000000</v>
      </c>
      <c r="H48" s="197">
        <v>5000000</v>
      </c>
      <c r="I48" s="197">
        <v>5000000</v>
      </c>
    </row>
    <row r="49" spans="1:9" s="187" customFormat="1" ht="21.75" customHeight="1">
      <c r="A49" s="198" t="s">
        <v>310</v>
      </c>
      <c r="B49" s="188" t="s">
        <v>20</v>
      </c>
      <c r="C49" s="70" t="s">
        <v>118</v>
      </c>
      <c r="D49" s="196">
        <v>10</v>
      </c>
      <c r="E49" s="196">
        <v>12</v>
      </c>
      <c r="F49" s="197">
        <v>1200000</v>
      </c>
      <c r="G49" s="197">
        <v>1200000</v>
      </c>
      <c r="H49" s="197">
        <v>1200000</v>
      </c>
      <c r="I49" s="197">
        <v>1200000</v>
      </c>
    </row>
    <row r="50" spans="1:9" s="187" customFormat="1" ht="21.75" customHeight="1">
      <c r="A50" s="198" t="s">
        <v>311</v>
      </c>
      <c r="B50" s="188" t="s">
        <v>20</v>
      </c>
      <c r="C50" s="70" t="s">
        <v>119</v>
      </c>
      <c r="D50" s="196">
        <v>100</v>
      </c>
      <c r="E50" s="196">
        <v>7.8</v>
      </c>
      <c r="F50" s="197">
        <v>7980000</v>
      </c>
      <c r="G50" s="197">
        <v>7980000</v>
      </c>
      <c r="H50" s="197">
        <v>0</v>
      </c>
      <c r="I50" s="197">
        <v>624000</v>
      </c>
    </row>
    <row r="51" spans="1:9" s="62" customFormat="1" ht="21" customHeight="1">
      <c r="A51" s="198" t="s">
        <v>312</v>
      </c>
      <c r="B51" s="188" t="s">
        <v>20</v>
      </c>
      <c r="C51" s="70" t="s">
        <v>120</v>
      </c>
      <c r="D51" s="196">
        <v>300</v>
      </c>
      <c r="E51" s="196">
        <v>12</v>
      </c>
      <c r="F51" s="197">
        <v>36000000</v>
      </c>
      <c r="G51" s="197">
        <v>36000000</v>
      </c>
      <c r="H51" s="197">
        <v>3600000</v>
      </c>
      <c r="I51" s="197">
        <v>5400000</v>
      </c>
    </row>
    <row r="52" spans="1:9" s="62" customFormat="1" ht="21" customHeight="1">
      <c r="A52" s="198" t="s">
        <v>313</v>
      </c>
      <c r="B52" s="188" t="s">
        <v>20</v>
      </c>
      <c r="C52" s="70" t="s">
        <v>945</v>
      </c>
      <c r="D52" s="196">
        <v>120</v>
      </c>
      <c r="E52" s="196">
        <v>7.8</v>
      </c>
      <c r="F52" s="197">
        <v>9360000</v>
      </c>
      <c r="G52" s="197">
        <v>9360000</v>
      </c>
      <c r="H52" s="197">
        <v>0</v>
      </c>
      <c r="I52" s="197">
        <v>0</v>
      </c>
    </row>
    <row r="53" spans="1:9" s="62" customFormat="1" ht="21" customHeight="1">
      <c r="A53" s="198"/>
      <c r="B53" s="188"/>
      <c r="C53" s="70" t="s">
        <v>65</v>
      </c>
      <c r="D53" s="196"/>
      <c r="E53" s="196"/>
      <c r="F53" s="197"/>
      <c r="G53" s="197"/>
      <c r="H53" s="197"/>
      <c r="I53" s="197"/>
    </row>
    <row r="54" spans="1:9" s="62" customFormat="1" ht="21" customHeight="1">
      <c r="A54" s="198" t="s">
        <v>314</v>
      </c>
      <c r="B54" s="188" t="s">
        <v>20</v>
      </c>
      <c r="C54" s="70" t="s">
        <v>121</v>
      </c>
      <c r="D54" s="196">
        <v>100</v>
      </c>
      <c r="E54" s="196">
        <v>6</v>
      </c>
      <c r="F54" s="197">
        <v>6000000</v>
      </c>
      <c r="G54" s="197">
        <v>6000000</v>
      </c>
      <c r="H54" s="197">
        <v>1200000</v>
      </c>
      <c r="I54" s="197">
        <v>1200000</v>
      </c>
    </row>
    <row r="55" spans="1:9" ht="21" customHeight="1">
      <c r="A55" s="198" t="s">
        <v>315</v>
      </c>
      <c r="B55" s="188" t="s">
        <v>20</v>
      </c>
      <c r="C55" s="70" t="s">
        <v>124</v>
      </c>
      <c r="D55" s="196">
        <v>126</v>
      </c>
      <c r="E55" s="196">
        <v>10.75</v>
      </c>
      <c r="F55" s="197">
        <v>14162504.36</v>
      </c>
      <c r="G55" s="197">
        <v>14162504.36</v>
      </c>
      <c r="H55" s="197">
        <v>2031750</v>
      </c>
      <c r="I55" s="197">
        <v>2709000</v>
      </c>
    </row>
    <row r="56" spans="1:9" ht="21" customHeight="1">
      <c r="A56" s="198" t="s">
        <v>316</v>
      </c>
      <c r="B56" s="188" t="s">
        <v>20</v>
      </c>
      <c r="C56" s="70" t="s">
        <v>125</v>
      </c>
      <c r="D56" s="196">
        <v>30</v>
      </c>
      <c r="E56" s="196">
        <v>7.5</v>
      </c>
      <c r="F56" s="197">
        <v>3000000</v>
      </c>
      <c r="G56" s="197">
        <v>3000000</v>
      </c>
      <c r="H56" s="197">
        <v>0</v>
      </c>
      <c r="I56" s="197">
        <v>0</v>
      </c>
    </row>
    <row r="57" spans="1:9" ht="21" customHeight="1">
      <c r="A57" s="198" t="s">
        <v>317</v>
      </c>
      <c r="B57" s="188" t="s">
        <v>20</v>
      </c>
      <c r="C57" s="70" t="s">
        <v>126</v>
      </c>
      <c r="D57" s="196">
        <v>145</v>
      </c>
      <c r="E57" s="196">
        <v>9</v>
      </c>
      <c r="F57" s="197">
        <v>13050000</v>
      </c>
      <c r="G57" s="197">
        <v>13050000</v>
      </c>
      <c r="H57" s="197">
        <v>0</v>
      </c>
      <c r="I57" s="197">
        <v>0</v>
      </c>
    </row>
    <row r="58" spans="1:9" ht="21" customHeight="1">
      <c r="A58" s="198" t="s">
        <v>494</v>
      </c>
      <c r="B58" s="188" t="s">
        <v>20</v>
      </c>
      <c r="C58" s="70" t="s">
        <v>127</v>
      </c>
      <c r="D58" s="272" t="s">
        <v>825</v>
      </c>
      <c r="E58" s="196">
        <v>10</v>
      </c>
      <c r="F58" s="197">
        <v>5046500</v>
      </c>
      <c r="G58" s="197">
        <v>5046500</v>
      </c>
      <c r="H58" s="197">
        <v>0</v>
      </c>
      <c r="I58" s="197">
        <v>0</v>
      </c>
    </row>
    <row r="59" spans="1:9" ht="21" customHeight="1">
      <c r="A59" s="223" t="s">
        <v>946</v>
      </c>
      <c r="B59" s="188"/>
      <c r="C59" s="70"/>
      <c r="D59" s="196"/>
      <c r="E59" s="60"/>
      <c r="F59" s="351" t="s">
        <v>447</v>
      </c>
      <c r="G59" s="351"/>
      <c r="H59" s="182"/>
      <c r="I59" s="352"/>
    </row>
    <row r="60" spans="1:9" ht="21" customHeight="1">
      <c r="A60" s="198" t="s">
        <v>318</v>
      </c>
      <c r="B60" s="188" t="s">
        <v>20</v>
      </c>
      <c r="C60" s="70" t="s">
        <v>947</v>
      </c>
      <c r="D60" s="196">
        <v>40</v>
      </c>
      <c r="E60" s="196">
        <v>5</v>
      </c>
      <c r="F60" s="197">
        <v>2000000</v>
      </c>
      <c r="G60" s="197">
        <v>2000000</v>
      </c>
      <c r="H60" s="197">
        <v>0</v>
      </c>
      <c r="I60" s="197">
        <v>0</v>
      </c>
    </row>
    <row r="61" spans="1:9" ht="21" customHeight="1">
      <c r="A61" s="198"/>
      <c r="B61" s="188"/>
      <c r="C61" s="70" t="s">
        <v>948</v>
      </c>
      <c r="D61" s="196"/>
      <c r="E61" s="196"/>
      <c r="F61" s="197"/>
      <c r="G61" s="197"/>
      <c r="H61" s="197"/>
      <c r="I61" s="197"/>
    </row>
    <row r="62" spans="1:9" ht="21" customHeight="1">
      <c r="A62" s="198" t="s">
        <v>319</v>
      </c>
      <c r="B62" s="188" t="s">
        <v>20</v>
      </c>
      <c r="C62" s="70" t="s">
        <v>127</v>
      </c>
      <c r="D62" s="196">
        <v>310</v>
      </c>
      <c r="E62" s="196">
        <v>10</v>
      </c>
      <c r="F62" s="197">
        <v>27002500</v>
      </c>
      <c r="G62" s="197">
        <v>27002500</v>
      </c>
      <c r="H62" s="197">
        <v>0</v>
      </c>
      <c r="I62" s="197">
        <v>0</v>
      </c>
    </row>
    <row r="63" spans="1:9" ht="21" customHeight="1">
      <c r="A63" s="198" t="s">
        <v>320</v>
      </c>
      <c r="B63" s="188" t="s">
        <v>167</v>
      </c>
      <c r="C63" s="70" t="s">
        <v>128</v>
      </c>
      <c r="D63" s="196">
        <v>20</v>
      </c>
      <c r="E63" s="196">
        <v>19</v>
      </c>
      <c r="F63" s="197">
        <v>3800000</v>
      </c>
      <c r="G63" s="197"/>
      <c r="H63" s="197">
        <v>0</v>
      </c>
      <c r="I63" s="197"/>
    </row>
    <row r="64" spans="1:9" ht="21" customHeight="1">
      <c r="A64" s="198"/>
      <c r="B64" s="188" t="s">
        <v>20</v>
      </c>
      <c r="C64" s="70" t="s">
        <v>423</v>
      </c>
      <c r="D64" s="196">
        <v>20</v>
      </c>
      <c r="E64" s="196">
        <v>19</v>
      </c>
      <c r="F64" s="197"/>
      <c r="G64" s="197">
        <v>3800000</v>
      </c>
      <c r="H64" s="197"/>
      <c r="I64" s="197">
        <v>0</v>
      </c>
    </row>
    <row r="65" spans="1:9" ht="21" customHeight="1">
      <c r="A65" s="198" t="s">
        <v>321</v>
      </c>
      <c r="B65" s="188" t="s">
        <v>20</v>
      </c>
      <c r="C65" s="70" t="s">
        <v>129</v>
      </c>
      <c r="D65" s="196">
        <v>20</v>
      </c>
      <c r="E65" s="196">
        <v>19.5</v>
      </c>
      <c r="F65" s="197">
        <v>4346300</v>
      </c>
      <c r="G65" s="197">
        <v>4346300</v>
      </c>
      <c r="H65" s="197">
        <v>3900000</v>
      </c>
      <c r="I65" s="197">
        <v>1900000</v>
      </c>
    </row>
    <row r="66" spans="1:9" ht="21" customHeight="1">
      <c r="A66" s="198" t="s">
        <v>322</v>
      </c>
      <c r="B66" s="188" t="s">
        <v>20</v>
      </c>
      <c r="C66" s="70" t="s">
        <v>130</v>
      </c>
      <c r="D66" s="196">
        <v>30</v>
      </c>
      <c r="E66" s="196">
        <v>5.33</v>
      </c>
      <c r="F66" s="197">
        <v>2241400</v>
      </c>
      <c r="G66" s="197">
        <v>2241400</v>
      </c>
      <c r="H66" s="197">
        <v>480000</v>
      </c>
      <c r="I66" s="197">
        <v>400000</v>
      </c>
    </row>
    <row r="67" spans="1:9" ht="21" customHeight="1">
      <c r="A67" s="198" t="s">
        <v>323</v>
      </c>
      <c r="B67" s="188" t="s">
        <v>20</v>
      </c>
      <c r="C67" s="70" t="s">
        <v>131</v>
      </c>
      <c r="D67" s="196">
        <v>20</v>
      </c>
      <c r="E67" s="196">
        <v>19.5</v>
      </c>
      <c r="F67" s="197">
        <v>3979330</v>
      </c>
      <c r="G67" s="197">
        <v>3979330</v>
      </c>
      <c r="H67" s="197">
        <v>468000</v>
      </c>
      <c r="I67" s="197">
        <v>380000</v>
      </c>
    </row>
    <row r="68" spans="1:9" ht="21" customHeight="1">
      <c r="A68" s="198" t="s">
        <v>324</v>
      </c>
      <c r="B68" s="188" t="s">
        <v>20</v>
      </c>
      <c r="C68" s="70" t="s">
        <v>132</v>
      </c>
      <c r="D68" s="196">
        <v>40</v>
      </c>
      <c r="E68" s="196">
        <v>19</v>
      </c>
      <c r="F68" s="197">
        <v>7600000</v>
      </c>
      <c r="G68" s="197">
        <v>7600000</v>
      </c>
      <c r="H68" s="197">
        <v>0</v>
      </c>
      <c r="I68" s="197">
        <v>0</v>
      </c>
    </row>
    <row r="69" spans="1:9" ht="21" customHeight="1">
      <c r="A69" s="198" t="s">
        <v>325</v>
      </c>
      <c r="B69" s="188" t="s">
        <v>20</v>
      </c>
      <c r="C69" s="70" t="s">
        <v>21</v>
      </c>
      <c r="D69" s="196">
        <v>60</v>
      </c>
      <c r="E69" s="196">
        <v>5.56</v>
      </c>
      <c r="F69" s="197">
        <v>12929000</v>
      </c>
      <c r="G69" s="197">
        <v>12929000</v>
      </c>
      <c r="H69" s="197">
        <v>2668800</v>
      </c>
      <c r="I69" s="197">
        <v>3336000</v>
      </c>
    </row>
    <row r="70" spans="1:9" ht="21" customHeight="1">
      <c r="A70" s="198" t="s">
        <v>949</v>
      </c>
      <c r="B70" s="188"/>
      <c r="C70" s="70"/>
      <c r="D70" s="196"/>
      <c r="E70" s="196"/>
      <c r="F70" s="197"/>
      <c r="G70" s="197"/>
      <c r="H70" s="197"/>
      <c r="I70" s="197"/>
    </row>
    <row r="71" spans="1:9" ht="21" customHeight="1">
      <c r="A71" s="198" t="s">
        <v>326</v>
      </c>
      <c r="B71" s="188" t="s">
        <v>20</v>
      </c>
      <c r="C71" s="70" t="s">
        <v>21</v>
      </c>
      <c r="D71" s="265" t="s">
        <v>826</v>
      </c>
      <c r="E71" s="196">
        <v>17</v>
      </c>
      <c r="F71" s="197">
        <v>14729400</v>
      </c>
      <c r="G71" s="197">
        <v>14729400</v>
      </c>
      <c r="H71" s="197">
        <v>0</v>
      </c>
      <c r="I71" s="197">
        <v>0</v>
      </c>
    </row>
    <row r="72" spans="1:9" ht="21" customHeight="1">
      <c r="A72" s="198" t="s">
        <v>950</v>
      </c>
      <c r="B72" s="188"/>
      <c r="C72" s="70"/>
      <c r="D72" s="196"/>
      <c r="E72" s="196"/>
      <c r="F72" s="351" t="s">
        <v>448</v>
      </c>
      <c r="G72" s="351"/>
      <c r="H72" s="182"/>
      <c r="I72" s="352"/>
    </row>
    <row r="73" spans="1:9" ht="21" customHeight="1">
      <c r="A73" s="198" t="s">
        <v>327</v>
      </c>
      <c r="B73" s="188" t="s">
        <v>887</v>
      </c>
      <c r="C73" s="70" t="s">
        <v>165</v>
      </c>
      <c r="D73" s="196">
        <v>145</v>
      </c>
      <c r="E73" s="196">
        <v>7.03</v>
      </c>
      <c r="F73" s="197">
        <v>10200000</v>
      </c>
      <c r="G73" s="197">
        <v>10200000</v>
      </c>
      <c r="H73" s="197">
        <v>0</v>
      </c>
      <c r="I73" s="197">
        <v>0</v>
      </c>
    </row>
    <row r="74" spans="1:9" ht="21" customHeight="1">
      <c r="A74" s="198" t="s">
        <v>328</v>
      </c>
      <c r="B74" s="188" t="s">
        <v>20</v>
      </c>
      <c r="C74" s="70" t="s">
        <v>133</v>
      </c>
      <c r="D74" s="196">
        <v>60</v>
      </c>
      <c r="E74" s="196">
        <v>18</v>
      </c>
      <c r="F74" s="197">
        <v>10800000</v>
      </c>
      <c r="G74" s="197">
        <v>10800000</v>
      </c>
      <c r="H74" s="197">
        <v>1620000</v>
      </c>
      <c r="I74" s="197">
        <v>1140000</v>
      </c>
    </row>
    <row r="75" spans="1:9" ht="21" customHeight="1">
      <c r="A75" s="198" t="s">
        <v>329</v>
      </c>
      <c r="B75" s="188" t="s">
        <v>20</v>
      </c>
      <c r="C75" s="70" t="s">
        <v>134</v>
      </c>
      <c r="D75" s="196">
        <v>180</v>
      </c>
      <c r="E75" s="196">
        <v>16</v>
      </c>
      <c r="F75" s="197">
        <v>28800000</v>
      </c>
      <c r="G75" s="197">
        <v>28800000</v>
      </c>
      <c r="H75" s="197">
        <v>4320000</v>
      </c>
      <c r="I75" s="197">
        <v>4320000</v>
      </c>
    </row>
    <row r="76" spans="1:9" ht="21" customHeight="1">
      <c r="A76" s="199"/>
      <c r="B76" s="190"/>
      <c r="C76" s="200"/>
      <c r="D76" s="201"/>
      <c r="E76" s="201"/>
      <c r="F76" s="202"/>
      <c r="G76" s="202"/>
      <c r="H76" s="202"/>
      <c r="I76" s="202"/>
    </row>
    <row r="77" spans="1:9" ht="21" customHeight="1">
      <c r="A77" s="227"/>
      <c r="B77" s="228"/>
      <c r="C77" s="229"/>
      <c r="D77" s="230"/>
      <c r="E77" s="230"/>
      <c r="F77" s="231"/>
      <c r="G77" s="231"/>
      <c r="H77" s="231"/>
      <c r="I77" s="231"/>
    </row>
    <row r="78" spans="1:9" ht="21" customHeight="1">
      <c r="A78" s="227"/>
      <c r="B78" s="228"/>
      <c r="C78" s="229"/>
      <c r="D78" s="230"/>
      <c r="E78" s="230"/>
      <c r="F78" s="231"/>
      <c r="G78" s="231"/>
      <c r="H78" s="231"/>
      <c r="I78" s="231"/>
    </row>
    <row r="79" spans="1:9" ht="21" customHeight="1">
      <c r="A79" s="227"/>
      <c r="B79" s="228"/>
      <c r="C79" s="229"/>
      <c r="D79" s="230"/>
      <c r="E79" s="230"/>
      <c r="F79" s="231"/>
      <c r="G79" s="231"/>
      <c r="H79" s="231"/>
      <c r="I79" s="231"/>
    </row>
    <row r="80" spans="1:9" ht="21" customHeight="1">
      <c r="A80" s="226" t="s">
        <v>33</v>
      </c>
      <c r="B80" s="226"/>
      <c r="C80" s="226"/>
      <c r="D80" s="226"/>
      <c r="E80" s="226"/>
      <c r="F80" s="226"/>
      <c r="G80" s="226"/>
      <c r="H80" s="226"/>
      <c r="I80" s="226"/>
    </row>
    <row r="81" spans="1:9" ht="21" customHeight="1">
      <c r="A81" s="226"/>
      <c r="B81" s="181"/>
      <c r="C81" s="181"/>
      <c r="D81" s="182"/>
      <c r="E81" s="182"/>
      <c r="F81" s="182"/>
      <c r="G81" s="182"/>
      <c r="H81" s="182"/>
      <c r="I81" s="182"/>
    </row>
    <row r="82" spans="1:9" ht="21" customHeight="1">
      <c r="A82" s="226" t="s">
        <v>56</v>
      </c>
      <c r="B82" s="226"/>
      <c r="C82" s="226"/>
      <c r="D82" s="226"/>
      <c r="E82" s="226"/>
      <c r="F82" s="226"/>
      <c r="G82" s="226"/>
      <c r="H82" s="226"/>
      <c r="I82" s="226"/>
    </row>
    <row r="83" spans="1:9" ht="21" customHeight="1">
      <c r="A83" s="224" t="s">
        <v>635</v>
      </c>
      <c r="B83" s="224"/>
      <c r="C83" s="224"/>
      <c r="D83" s="224"/>
      <c r="E83" s="224"/>
      <c r="F83" s="224"/>
      <c r="G83" s="224"/>
      <c r="H83" s="224"/>
      <c r="I83" s="224"/>
    </row>
    <row r="84" spans="1:9" ht="21" customHeight="1">
      <c r="A84" s="224"/>
      <c r="B84" s="224"/>
      <c r="C84" s="224"/>
      <c r="D84" s="224"/>
      <c r="E84" s="224"/>
      <c r="F84" s="224"/>
      <c r="G84" s="224"/>
      <c r="H84" s="224"/>
      <c r="I84" s="224"/>
    </row>
    <row r="85" spans="1:9" ht="21" customHeight="1">
      <c r="A85" s="60" t="s">
        <v>84</v>
      </c>
      <c r="G85" s="63"/>
      <c r="I85" s="63"/>
    </row>
    <row r="86" spans="1:9" ht="21" customHeight="1">
      <c r="A86" s="183"/>
      <c r="B86" s="183" t="s">
        <v>878</v>
      </c>
      <c r="C86" s="183"/>
      <c r="D86" s="184" t="s">
        <v>59</v>
      </c>
      <c r="E86" s="184" t="s">
        <v>934</v>
      </c>
      <c r="F86" s="393" t="s">
        <v>288</v>
      </c>
      <c r="G86" s="394"/>
      <c r="H86" s="185" t="s">
        <v>287</v>
      </c>
      <c r="I86" s="186"/>
    </row>
    <row r="87" spans="1:9" ht="21" customHeight="1">
      <c r="A87" s="188" t="s">
        <v>930</v>
      </c>
      <c r="B87" s="188" t="s">
        <v>882</v>
      </c>
      <c r="C87" s="188" t="s">
        <v>931</v>
      </c>
      <c r="D87" s="189" t="s">
        <v>58</v>
      </c>
      <c r="E87" s="189" t="s">
        <v>935</v>
      </c>
      <c r="F87" s="392" t="s">
        <v>304</v>
      </c>
      <c r="G87" s="392" t="s">
        <v>289</v>
      </c>
      <c r="H87" s="392" t="s">
        <v>305</v>
      </c>
      <c r="I87" s="392" t="s">
        <v>306</v>
      </c>
    </row>
    <row r="88" spans="1:9" ht="21" customHeight="1">
      <c r="A88" s="190"/>
      <c r="B88" s="190" t="s">
        <v>883</v>
      </c>
      <c r="C88" s="190"/>
      <c r="D88" s="191" t="s">
        <v>933</v>
      </c>
      <c r="E88" s="191" t="s">
        <v>936</v>
      </c>
      <c r="F88" s="391"/>
      <c r="G88" s="391"/>
      <c r="H88" s="391"/>
      <c r="I88" s="391"/>
    </row>
    <row r="89" spans="1:9" ht="21" customHeight="1">
      <c r="A89" s="198" t="s">
        <v>330</v>
      </c>
      <c r="B89" s="188" t="s">
        <v>20</v>
      </c>
      <c r="C89" s="70" t="s">
        <v>135</v>
      </c>
      <c r="D89" s="196">
        <v>160</v>
      </c>
      <c r="E89" s="196">
        <v>12</v>
      </c>
      <c r="F89" s="197">
        <v>18200000</v>
      </c>
      <c r="G89" s="197">
        <v>18200000</v>
      </c>
      <c r="H89" s="197">
        <v>1536000</v>
      </c>
      <c r="I89" s="197">
        <v>960000</v>
      </c>
    </row>
    <row r="90" spans="1:9" ht="21.75">
      <c r="A90" s="198" t="s">
        <v>331</v>
      </c>
      <c r="B90" s="188" t="s">
        <v>20</v>
      </c>
      <c r="C90" s="70" t="s">
        <v>136</v>
      </c>
      <c r="D90" s="196">
        <v>50</v>
      </c>
      <c r="E90" s="196">
        <v>19.5</v>
      </c>
      <c r="F90" s="197">
        <v>34084104.13</v>
      </c>
      <c r="G90" s="197">
        <v>34084104.13</v>
      </c>
      <c r="H90" s="197">
        <v>975000</v>
      </c>
      <c r="I90" s="197">
        <v>0</v>
      </c>
    </row>
    <row r="91" spans="1:9" ht="21.75">
      <c r="A91" s="198" t="s">
        <v>61</v>
      </c>
      <c r="B91" s="188"/>
      <c r="C91" s="70"/>
      <c r="D91" s="196"/>
      <c r="E91" s="196"/>
      <c r="F91" s="197"/>
      <c r="G91" s="197"/>
      <c r="H91" s="197"/>
      <c r="I91" s="197"/>
    </row>
    <row r="92" spans="1:9" ht="21.75">
      <c r="A92" s="198" t="s">
        <v>332</v>
      </c>
      <c r="B92" s="188" t="s">
        <v>96</v>
      </c>
      <c r="C92" s="70" t="s">
        <v>137</v>
      </c>
      <c r="D92" s="196">
        <v>200</v>
      </c>
      <c r="E92" s="196">
        <v>11</v>
      </c>
      <c r="F92" s="197">
        <v>14178000</v>
      </c>
      <c r="G92" s="197">
        <v>14178000</v>
      </c>
      <c r="H92" s="197">
        <v>0</v>
      </c>
      <c r="I92" s="197">
        <v>0</v>
      </c>
    </row>
    <row r="93" spans="1:9" s="187" customFormat="1" ht="21.75" customHeight="1">
      <c r="A93" s="198" t="s">
        <v>333</v>
      </c>
      <c r="B93" s="188" t="s">
        <v>20</v>
      </c>
      <c r="C93" s="70" t="s">
        <v>138</v>
      </c>
      <c r="D93" s="196">
        <v>10</v>
      </c>
      <c r="E93" s="196">
        <v>19</v>
      </c>
      <c r="F93" s="197">
        <v>1400250</v>
      </c>
      <c r="G93" s="197">
        <v>1400250</v>
      </c>
      <c r="H93" s="197">
        <v>0</v>
      </c>
      <c r="I93" s="197">
        <v>0</v>
      </c>
    </row>
    <row r="94" spans="1:9" s="62" customFormat="1" ht="21.75">
      <c r="A94" s="198" t="s">
        <v>334</v>
      </c>
      <c r="B94" s="188" t="s">
        <v>20</v>
      </c>
      <c r="C94" s="70" t="s">
        <v>952</v>
      </c>
      <c r="D94" s="196">
        <v>5</v>
      </c>
      <c r="E94" s="196">
        <v>19</v>
      </c>
      <c r="F94" s="197">
        <v>1060200</v>
      </c>
      <c r="G94" s="197">
        <v>1060200</v>
      </c>
      <c r="H94" s="197">
        <v>190000</v>
      </c>
      <c r="I94" s="197">
        <v>285000</v>
      </c>
    </row>
    <row r="95" spans="1:9" s="62" customFormat="1" ht="21.75">
      <c r="A95" s="198" t="s">
        <v>335</v>
      </c>
      <c r="B95" s="188" t="s">
        <v>20</v>
      </c>
      <c r="C95" s="70" t="s">
        <v>139</v>
      </c>
      <c r="D95" s="196">
        <v>30</v>
      </c>
      <c r="E95" s="196">
        <v>13.33</v>
      </c>
      <c r="F95" s="197">
        <v>7789400</v>
      </c>
      <c r="G95" s="197">
        <v>7789400</v>
      </c>
      <c r="H95" s="197">
        <v>0</v>
      </c>
      <c r="I95" s="197">
        <v>0</v>
      </c>
    </row>
    <row r="96" spans="1:9" s="62" customFormat="1" ht="21.75">
      <c r="A96" s="198" t="s">
        <v>336</v>
      </c>
      <c r="B96" s="188" t="s">
        <v>20</v>
      </c>
      <c r="C96" s="70" t="s">
        <v>140</v>
      </c>
      <c r="D96" s="196">
        <v>40</v>
      </c>
      <c r="E96" s="196">
        <v>9.12</v>
      </c>
      <c r="F96" s="197">
        <v>3646800</v>
      </c>
      <c r="G96" s="197"/>
      <c r="H96" s="197">
        <v>547020</v>
      </c>
      <c r="I96" s="197"/>
    </row>
    <row r="97" spans="1:9" s="62" customFormat="1" ht="21.75">
      <c r="A97" s="198"/>
      <c r="B97" s="188" t="s">
        <v>887</v>
      </c>
      <c r="C97" s="70" t="s">
        <v>423</v>
      </c>
      <c r="D97" s="196">
        <v>40</v>
      </c>
      <c r="E97" s="196">
        <v>9.12</v>
      </c>
      <c r="F97" s="197"/>
      <c r="G97" s="197">
        <v>3646800</v>
      </c>
      <c r="H97" s="197"/>
      <c r="I97" s="197">
        <v>547020</v>
      </c>
    </row>
    <row r="98" spans="1:9" s="62" customFormat="1" ht="21.75">
      <c r="A98" s="198" t="s">
        <v>337</v>
      </c>
      <c r="B98" s="188" t="s">
        <v>20</v>
      </c>
      <c r="C98" s="70" t="s">
        <v>141</v>
      </c>
      <c r="D98" s="196">
        <v>5</v>
      </c>
      <c r="E98" s="196">
        <v>19</v>
      </c>
      <c r="F98" s="197">
        <v>1013650</v>
      </c>
      <c r="G98" s="197">
        <v>1013650</v>
      </c>
      <c r="H98" s="197">
        <v>0</v>
      </c>
      <c r="I98" s="197">
        <v>0</v>
      </c>
    </row>
    <row r="99" spans="1:9" s="62" customFormat="1" ht="21.75">
      <c r="A99" s="198" t="s">
        <v>338</v>
      </c>
      <c r="B99" s="188" t="s">
        <v>20</v>
      </c>
      <c r="C99" s="225" t="s">
        <v>142</v>
      </c>
      <c r="D99" s="196">
        <v>20</v>
      </c>
      <c r="E99" s="196">
        <v>5.75</v>
      </c>
      <c r="F99" s="197">
        <v>1150000</v>
      </c>
      <c r="G99" s="197">
        <v>1150000</v>
      </c>
      <c r="H99" s="197">
        <v>0</v>
      </c>
      <c r="I99" s="197">
        <v>0</v>
      </c>
    </row>
    <row r="100" spans="1:9" ht="21.75">
      <c r="A100" s="198" t="s">
        <v>339</v>
      </c>
      <c r="B100" s="188" t="s">
        <v>20</v>
      </c>
      <c r="C100" s="225" t="s">
        <v>142</v>
      </c>
      <c r="D100" s="196">
        <v>250</v>
      </c>
      <c r="E100" s="196">
        <v>19.9</v>
      </c>
      <c r="F100" s="197">
        <v>49750000</v>
      </c>
      <c r="G100" s="197">
        <v>49750000</v>
      </c>
      <c r="H100" s="197">
        <v>0</v>
      </c>
      <c r="I100" s="197">
        <v>0</v>
      </c>
    </row>
    <row r="101" spans="1:9" ht="21.75">
      <c r="A101" s="198" t="s">
        <v>340</v>
      </c>
      <c r="B101" s="188" t="s">
        <v>20</v>
      </c>
      <c r="C101" s="70" t="s">
        <v>143</v>
      </c>
      <c r="D101" s="196">
        <v>10</v>
      </c>
      <c r="E101" s="196">
        <v>15.5</v>
      </c>
      <c r="F101" s="197">
        <v>1550000</v>
      </c>
      <c r="G101" s="197">
        <v>1550000</v>
      </c>
      <c r="H101" s="197">
        <v>232500</v>
      </c>
      <c r="I101" s="197">
        <v>155000</v>
      </c>
    </row>
    <row r="102" spans="1:9" ht="21.75">
      <c r="A102" s="198" t="s">
        <v>341</v>
      </c>
      <c r="B102" s="188" t="s">
        <v>20</v>
      </c>
      <c r="C102" s="70" t="s">
        <v>144</v>
      </c>
      <c r="D102" s="196">
        <v>300</v>
      </c>
      <c r="E102" s="196">
        <v>16.67</v>
      </c>
      <c r="F102" s="197">
        <v>49367900</v>
      </c>
      <c r="G102" s="197">
        <v>49367900</v>
      </c>
      <c r="H102" s="197">
        <v>0</v>
      </c>
      <c r="I102" s="197">
        <v>0</v>
      </c>
    </row>
    <row r="103" spans="1:9" ht="21.75">
      <c r="A103" s="198" t="s">
        <v>342</v>
      </c>
      <c r="B103" s="188" t="s">
        <v>20</v>
      </c>
      <c r="C103" s="70" t="s">
        <v>145</v>
      </c>
      <c r="D103" s="196">
        <v>125</v>
      </c>
      <c r="E103" s="196">
        <v>19</v>
      </c>
      <c r="F103" s="197">
        <v>8750000</v>
      </c>
      <c r="G103" s="197">
        <v>8750000</v>
      </c>
      <c r="H103" s="197">
        <v>0</v>
      </c>
      <c r="I103" s="197">
        <v>0</v>
      </c>
    </row>
    <row r="104" spans="1:9" ht="21.75">
      <c r="A104" s="198" t="s">
        <v>343</v>
      </c>
      <c r="B104" s="188" t="s">
        <v>96</v>
      </c>
      <c r="C104" s="70" t="s">
        <v>146</v>
      </c>
      <c r="D104" s="196">
        <v>88</v>
      </c>
      <c r="E104" s="196">
        <v>9.81</v>
      </c>
      <c r="F104" s="197">
        <v>10219584</v>
      </c>
      <c r="G104" s="197"/>
      <c r="H104" s="197">
        <v>0</v>
      </c>
      <c r="I104" s="197"/>
    </row>
    <row r="105" spans="1:9" ht="21.75">
      <c r="A105" s="198"/>
      <c r="B105" s="188"/>
      <c r="C105" s="270" t="s">
        <v>423</v>
      </c>
      <c r="D105" s="196">
        <v>44</v>
      </c>
      <c r="E105" s="196">
        <v>19.61</v>
      </c>
      <c r="F105" s="197"/>
      <c r="G105" s="197">
        <v>10219584</v>
      </c>
      <c r="H105" s="197"/>
      <c r="I105" s="197">
        <v>0</v>
      </c>
    </row>
    <row r="106" spans="1:9" ht="21.75">
      <c r="A106" s="198" t="s">
        <v>344</v>
      </c>
      <c r="B106" s="188" t="s">
        <v>20</v>
      </c>
      <c r="C106" s="225" t="s">
        <v>147</v>
      </c>
      <c r="D106" s="196">
        <v>10</v>
      </c>
      <c r="E106" s="196">
        <v>9</v>
      </c>
      <c r="F106" s="197">
        <v>450000</v>
      </c>
      <c r="G106" s="197">
        <v>450000</v>
      </c>
      <c r="H106" s="197">
        <v>0</v>
      </c>
      <c r="I106" s="197">
        <v>0</v>
      </c>
    </row>
    <row r="107" spans="1:9" ht="21.75">
      <c r="A107" s="198" t="s">
        <v>345</v>
      </c>
      <c r="B107" s="188" t="s">
        <v>20</v>
      </c>
      <c r="C107" s="70" t="s">
        <v>148</v>
      </c>
      <c r="D107" s="196">
        <v>20</v>
      </c>
      <c r="E107" s="196">
        <v>18.33</v>
      </c>
      <c r="F107" s="197">
        <v>3511502.82</v>
      </c>
      <c r="G107" s="197">
        <v>3511502.82</v>
      </c>
      <c r="H107" s="197">
        <v>0</v>
      </c>
      <c r="I107" s="197">
        <v>0</v>
      </c>
    </row>
    <row r="108" spans="1:9" ht="21.75">
      <c r="A108" s="198" t="s">
        <v>346</v>
      </c>
      <c r="B108" s="188" t="s">
        <v>20</v>
      </c>
      <c r="C108" s="70" t="s">
        <v>160</v>
      </c>
      <c r="D108" s="196">
        <v>50</v>
      </c>
      <c r="E108" s="196">
        <v>7.5</v>
      </c>
      <c r="F108" s="197">
        <v>3749900</v>
      </c>
      <c r="G108" s="197">
        <v>3749900</v>
      </c>
      <c r="H108" s="197">
        <v>0</v>
      </c>
      <c r="I108" s="197">
        <v>0</v>
      </c>
    </row>
    <row r="109" spans="1:9" ht="21.75">
      <c r="A109" s="198" t="s">
        <v>449</v>
      </c>
      <c r="B109" s="188" t="s">
        <v>20</v>
      </c>
      <c r="C109" s="70" t="s">
        <v>28</v>
      </c>
      <c r="D109" s="265" t="s">
        <v>71</v>
      </c>
      <c r="E109" s="196">
        <v>19</v>
      </c>
      <c r="F109" s="197">
        <v>1657750</v>
      </c>
      <c r="G109" s="197">
        <v>1657750</v>
      </c>
      <c r="H109" s="197">
        <v>0</v>
      </c>
      <c r="I109" s="197">
        <v>0</v>
      </c>
    </row>
    <row r="110" spans="1:9" ht="21.75">
      <c r="A110" s="198" t="s">
        <v>67</v>
      </c>
      <c r="B110" s="188"/>
      <c r="C110" s="70"/>
      <c r="D110" s="196"/>
      <c r="E110" s="196"/>
      <c r="F110" s="196"/>
      <c r="G110" s="197"/>
      <c r="I110" s="196"/>
    </row>
    <row r="111" spans="1:9" ht="21.75">
      <c r="A111" s="198" t="s">
        <v>468</v>
      </c>
      <c r="B111" s="188"/>
      <c r="C111" s="70"/>
      <c r="D111" s="196"/>
      <c r="E111" s="196"/>
      <c r="F111" s="351" t="s">
        <v>23</v>
      </c>
      <c r="G111" s="351"/>
      <c r="H111" s="182"/>
      <c r="I111" s="352"/>
    </row>
    <row r="112" spans="1:9" ht="21.75">
      <c r="A112" s="198" t="s">
        <v>347</v>
      </c>
      <c r="B112" s="188" t="s">
        <v>20</v>
      </c>
      <c r="C112" s="70" t="s">
        <v>21</v>
      </c>
      <c r="D112" s="196">
        <v>10</v>
      </c>
      <c r="E112" s="196">
        <v>6</v>
      </c>
      <c r="F112" s="197">
        <v>450000</v>
      </c>
      <c r="G112" s="197"/>
      <c r="H112" s="197">
        <v>0</v>
      </c>
      <c r="I112" s="197"/>
    </row>
    <row r="113" spans="1:9" ht="21.75">
      <c r="A113" s="198" t="s">
        <v>951</v>
      </c>
      <c r="B113" s="188"/>
      <c r="C113" s="270" t="s">
        <v>423</v>
      </c>
      <c r="D113" s="196">
        <v>5</v>
      </c>
      <c r="E113" s="196">
        <v>6</v>
      </c>
      <c r="F113" s="197"/>
      <c r="G113" s="197">
        <v>300000</v>
      </c>
      <c r="H113" s="197"/>
      <c r="I113" s="197">
        <v>0</v>
      </c>
    </row>
    <row r="114" spans="1:9" ht="21.75">
      <c r="A114" s="198" t="s">
        <v>348</v>
      </c>
      <c r="B114" s="188" t="s">
        <v>20</v>
      </c>
      <c r="C114" s="70" t="s">
        <v>29</v>
      </c>
      <c r="D114" s="196">
        <v>20</v>
      </c>
      <c r="E114" s="196">
        <v>16.47</v>
      </c>
      <c r="F114" s="197">
        <v>4049000</v>
      </c>
      <c r="G114" s="197">
        <v>4049000</v>
      </c>
      <c r="H114" s="197">
        <v>0</v>
      </c>
      <c r="I114" s="197">
        <v>0</v>
      </c>
    </row>
    <row r="115" spans="1:9" ht="21.75">
      <c r="A115" s="198" t="s">
        <v>349</v>
      </c>
      <c r="B115" s="188" t="s">
        <v>20</v>
      </c>
      <c r="C115" s="225" t="s">
        <v>970</v>
      </c>
      <c r="D115" s="196">
        <v>80</v>
      </c>
      <c r="E115" s="196">
        <v>15.2</v>
      </c>
      <c r="F115" s="197">
        <v>12160000</v>
      </c>
      <c r="G115" s="197"/>
      <c r="H115" s="197">
        <v>0</v>
      </c>
      <c r="I115" s="197"/>
    </row>
    <row r="116" spans="1:9" ht="21.75">
      <c r="A116" s="198"/>
      <c r="B116" s="188"/>
      <c r="C116" s="225" t="s">
        <v>66</v>
      </c>
      <c r="D116" s="196"/>
      <c r="E116" s="196"/>
      <c r="F116" s="197"/>
      <c r="G116" s="197"/>
      <c r="H116" s="197"/>
      <c r="I116" s="197"/>
    </row>
    <row r="117" spans="1:9" ht="21.75">
      <c r="A117" s="198"/>
      <c r="B117" s="188"/>
      <c r="C117" s="270" t="s">
        <v>423</v>
      </c>
      <c r="D117" s="196">
        <v>40</v>
      </c>
      <c r="E117" s="196">
        <v>19</v>
      </c>
      <c r="F117" s="197"/>
      <c r="G117" s="197">
        <v>7600000</v>
      </c>
      <c r="H117" s="197"/>
      <c r="I117" s="197">
        <v>0</v>
      </c>
    </row>
    <row r="118" spans="1:9" ht="21.75">
      <c r="A118" s="198" t="s">
        <v>450</v>
      </c>
      <c r="B118" s="188" t="s">
        <v>20</v>
      </c>
      <c r="C118" s="70" t="s">
        <v>28</v>
      </c>
      <c r="D118" s="271" t="s">
        <v>827</v>
      </c>
      <c r="E118" s="196">
        <v>19</v>
      </c>
      <c r="F118" s="197">
        <v>6696550</v>
      </c>
      <c r="G118" s="197">
        <v>6696550</v>
      </c>
      <c r="H118" s="197">
        <v>0</v>
      </c>
      <c r="I118" s="197">
        <v>0</v>
      </c>
    </row>
    <row r="119" spans="1:9" ht="21.75">
      <c r="A119" s="198" t="s">
        <v>953</v>
      </c>
      <c r="B119" s="188"/>
      <c r="C119" s="70"/>
      <c r="D119" s="196"/>
      <c r="E119" s="196"/>
      <c r="F119" s="196"/>
      <c r="G119" s="197"/>
      <c r="H119" s="196" t="s">
        <v>166</v>
      </c>
      <c r="I119" s="197"/>
    </row>
    <row r="120" spans="1:9" ht="21.75">
      <c r="A120" s="199"/>
      <c r="B120" s="190"/>
      <c r="C120" s="200"/>
      <c r="D120" s="201"/>
      <c r="E120" s="201"/>
      <c r="F120" s="202"/>
      <c r="G120" s="202"/>
      <c r="H120" s="202"/>
      <c r="I120" s="202"/>
    </row>
    <row r="121" spans="1:9" ht="21.75">
      <c r="A121" s="227"/>
      <c r="B121" s="228"/>
      <c r="C121" s="229"/>
      <c r="D121" s="230"/>
      <c r="E121" s="230"/>
      <c r="F121" s="231"/>
      <c r="G121" s="231"/>
      <c r="H121" s="231"/>
      <c r="I121" s="231"/>
    </row>
    <row r="122" spans="1:9" ht="21.75">
      <c r="A122" s="226" t="s">
        <v>33</v>
      </c>
      <c r="B122" s="226"/>
      <c r="C122" s="226"/>
      <c r="D122" s="226"/>
      <c r="E122" s="226"/>
      <c r="F122" s="226"/>
      <c r="G122" s="226"/>
      <c r="H122" s="226"/>
      <c r="I122" s="226"/>
    </row>
    <row r="123" spans="1:9" ht="21.75">
      <c r="A123" s="226"/>
      <c r="B123" s="181"/>
      <c r="C123" s="181"/>
      <c r="D123" s="182"/>
      <c r="E123" s="182"/>
      <c r="F123" s="182"/>
      <c r="G123" s="182"/>
      <c r="H123" s="182"/>
      <c r="I123" s="182"/>
    </row>
    <row r="124" spans="1:9" ht="21.75">
      <c r="A124" s="226" t="s">
        <v>56</v>
      </c>
      <c r="B124" s="226"/>
      <c r="C124" s="226"/>
      <c r="D124" s="226"/>
      <c r="E124" s="226"/>
      <c r="F124" s="226"/>
      <c r="G124" s="226"/>
      <c r="H124" s="226"/>
      <c r="I124" s="226"/>
    </row>
    <row r="125" spans="1:9" ht="21.75">
      <c r="A125" s="224" t="s">
        <v>636</v>
      </c>
      <c r="B125" s="224"/>
      <c r="C125" s="224"/>
      <c r="D125" s="224"/>
      <c r="E125" s="224"/>
      <c r="F125" s="224"/>
      <c r="G125" s="224"/>
      <c r="H125" s="224"/>
      <c r="I125" s="224"/>
    </row>
    <row r="126" spans="1:9" ht="21.75">
      <c r="A126" s="224"/>
      <c r="B126" s="224"/>
      <c r="C126" s="224"/>
      <c r="D126" s="224"/>
      <c r="E126" s="224"/>
      <c r="F126" s="224"/>
      <c r="G126" s="224"/>
      <c r="H126" s="224"/>
      <c r="I126" s="224"/>
    </row>
    <row r="127" spans="1:9" ht="21.75">
      <c r="A127" s="60" t="s">
        <v>84</v>
      </c>
      <c r="G127" s="63"/>
      <c r="I127" s="63"/>
    </row>
    <row r="128" spans="1:9" ht="21.75">
      <c r="A128" s="183"/>
      <c r="B128" s="183" t="s">
        <v>878</v>
      </c>
      <c r="C128" s="183"/>
      <c r="D128" s="184" t="s">
        <v>59</v>
      </c>
      <c r="E128" s="184" t="s">
        <v>934</v>
      </c>
      <c r="F128" s="393" t="s">
        <v>288</v>
      </c>
      <c r="G128" s="394"/>
      <c r="H128" s="185" t="s">
        <v>287</v>
      </c>
      <c r="I128" s="186"/>
    </row>
    <row r="129" spans="1:9" ht="21.75">
      <c r="A129" s="188" t="s">
        <v>930</v>
      </c>
      <c r="B129" s="188" t="s">
        <v>882</v>
      </c>
      <c r="C129" s="188" t="s">
        <v>931</v>
      </c>
      <c r="D129" s="189" t="s">
        <v>58</v>
      </c>
      <c r="E129" s="189" t="s">
        <v>935</v>
      </c>
      <c r="F129" s="392" t="s">
        <v>304</v>
      </c>
      <c r="G129" s="392" t="s">
        <v>289</v>
      </c>
      <c r="H129" s="392" t="s">
        <v>305</v>
      </c>
      <c r="I129" s="392" t="s">
        <v>306</v>
      </c>
    </row>
    <row r="130" spans="1:9" ht="21.75">
      <c r="A130" s="190"/>
      <c r="B130" s="190" t="s">
        <v>883</v>
      </c>
      <c r="C130" s="190"/>
      <c r="D130" s="191" t="s">
        <v>933</v>
      </c>
      <c r="E130" s="191" t="s">
        <v>936</v>
      </c>
      <c r="F130" s="391"/>
      <c r="G130" s="391"/>
      <c r="H130" s="391"/>
      <c r="I130" s="391"/>
    </row>
    <row r="131" spans="1:9" ht="21.75">
      <c r="A131" s="198" t="s">
        <v>350</v>
      </c>
      <c r="B131" s="188" t="s">
        <v>20</v>
      </c>
      <c r="C131" s="70" t="s">
        <v>130</v>
      </c>
      <c r="D131" s="196">
        <v>10</v>
      </c>
      <c r="E131" s="196">
        <v>9</v>
      </c>
      <c r="F131" s="197">
        <v>900000</v>
      </c>
      <c r="G131" s="197">
        <v>900000</v>
      </c>
      <c r="H131" s="197">
        <v>450000</v>
      </c>
      <c r="I131" s="197">
        <v>540000</v>
      </c>
    </row>
    <row r="132" spans="1:9" ht="21.75">
      <c r="A132" s="198" t="s">
        <v>351</v>
      </c>
      <c r="B132" s="188" t="s">
        <v>20</v>
      </c>
      <c r="C132" s="70" t="s">
        <v>161</v>
      </c>
      <c r="D132" s="196">
        <v>60</v>
      </c>
      <c r="E132" s="196">
        <v>17.5</v>
      </c>
      <c r="F132" s="197">
        <v>98330611.65</v>
      </c>
      <c r="G132" s="197">
        <v>98330611.65</v>
      </c>
      <c r="H132" s="197">
        <v>57750000</v>
      </c>
      <c r="I132" s="197">
        <v>57750000</v>
      </c>
    </row>
    <row r="133" spans="1:9" ht="21.75">
      <c r="A133" s="198" t="s">
        <v>452</v>
      </c>
      <c r="B133" s="188" t="s">
        <v>20</v>
      </c>
      <c r="C133" s="225" t="s">
        <v>972</v>
      </c>
      <c r="D133" s="196">
        <v>6.5</v>
      </c>
      <c r="E133" s="196">
        <v>10</v>
      </c>
      <c r="F133" s="197">
        <v>390000</v>
      </c>
      <c r="G133" s="197">
        <v>390000</v>
      </c>
      <c r="H133" s="197">
        <v>0</v>
      </c>
      <c r="I133" s="197">
        <v>0</v>
      </c>
    </row>
    <row r="134" spans="1:9" ht="21.75">
      <c r="A134" s="198"/>
      <c r="B134" s="188"/>
      <c r="C134" s="225" t="s">
        <v>973</v>
      </c>
      <c r="D134" s="196"/>
      <c r="E134" s="196"/>
      <c r="F134" s="197"/>
      <c r="G134" s="197"/>
      <c r="H134" s="197"/>
      <c r="I134" s="197"/>
    </row>
    <row r="135" spans="1:9" ht="21.75">
      <c r="A135" s="198" t="s">
        <v>352</v>
      </c>
      <c r="B135" s="188" t="s">
        <v>97</v>
      </c>
      <c r="C135" s="70" t="s">
        <v>162</v>
      </c>
      <c r="D135" s="196">
        <v>1</v>
      </c>
      <c r="E135" s="196">
        <v>10</v>
      </c>
      <c r="F135" s="197">
        <v>825600</v>
      </c>
      <c r="G135" s="197">
        <v>825600</v>
      </c>
      <c r="H135" s="197">
        <v>100000</v>
      </c>
      <c r="I135" s="197">
        <v>0</v>
      </c>
    </row>
    <row r="136" spans="1:9" ht="21.75">
      <c r="A136" s="198" t="s">
        <v>47</v>
      </c>
      <c r="B136" s="188"/>
      <c r="C136" s="70" t="s">
        <v>163</v>
      </c>
      <c r="D136" s="196"/>
      <c r="E136" s="196"/>
      <c r="F136" s="197"/>
      <c r="G136" s="197"/>
      <c r="H136" s="197"/>
      <c r="I136" s="197"/>
    </row>
    <row r="137" spans="1:9" s="187" customFormat="1" ht="21.75" customHeight="1">
      <c r="A137" s="198" t="s">
        <v>353</v>
      </c>
      <c r="B137" s="188" t="s">
        <v>96</v>
      </c>
      <c r="C137" s="70" t="s">
        <v>164</v>
      </c>
      <c r="D137" s="196">
        <v>10</v>
      </c>
      <c r="E137" s="196">
        <v>19.9</v>
      </c>
      <c r="F137" s="197">
        <v>4992399.12</v>
      </c>
      <c r="G137" s="197"/>
      <c r="H137" s="197">
        <v>0</v>
      </c>
      <c r="I137" s="197"/>
    </row>
    <row r="138" spans="1:9" s="187" customFormat="1" ht="21.75" customHeight="1">
      <c r="A138" s="198" t="s">
        <v>95</v>
      </c>
      <c r="B138" s="188"/>
      <c r="C138" s="70" t="s">
        <v>423</v>
      </c>
      <c r="D138" s="196">
        <v>37.5</v>
      </c>
      <c r="E138" s="196">
        <v>19.9</v>
      </c>
      <c r="F138" s="197"/>
      <c r="G138" s="197">
        <v>4992399.12</v>
      </c>
      <c r="H138" s="197"/>
      <c r="I138" s="197">
        <v>0</v>
      </c>
    </row>
    <row r="139" spans="1:9" ht="21.75">
      <c r="A139" s="198" t="s">
        <v>354</v>
      </c>
      <c r="B139" s="188" t="s">
        <v>20</v>
      </c>
      <c r="C139" s="70" t="s">
        <v>954</v>
      </c>
      <c r="D139" s="196">
        <v>36</v>
      </c>
      <c r="E139" s="196">
        <v>5</v>
      </c>
      <c r="F139" s="197">
        <v>1557000</v>
      </c>
      <c r="G139" s="197">
        <v>0</v>
      </c>
      <c r="H139" s="197">
        <v>180000</v>
      </c>
      <c r="I139" s="197">
        <v>0</v>
      </c>
    </row>
    <row r="140" spans="1:9" ht="21.75">
      <c r="A140" s="198"/>
      <c r="B140" s="188"/>
      <c r="C140" s="70" t="s">
        <v>955</v>
      </c>
      <c r="D140" s="196"/>
      <c r="E140" s="196"/>
      <c r="F140" s="197"/>
      <c r="G140" s="197"/>
      <c r="H140" s="197"/>
      <c r="I140" s="197"/>
    </row>
    <row r="141" spans="1:9" ht="21.75">
      <c r="A141" s="198"/>
      <c r="B141" s="188"/>
      <c r="C141" s="70" t="s">
        <v>106</v>
      </c>
      <c r="D141" s="196"/>
      <c r="E141" s="196"/>
      <c r="F141" s="197"/>
      <c r="G141" s="197"/>
      <c r="H141" s="197"/>
      <c r="I141" s="197"/>
    </row>
    <row r="142" spans="1:9" ht="21.75">
      <c r="A142" s="198" t="s">
        <v>355</v>
      </c>
      <c r="B142" s="188" t="s">
        <v>20</v>
      </c>
      <c r="C142" s="70" t="s">
        <v>971</v>
      </c>
      <c r="D142" s="196">
        <v>200</v>
      </c>
      <c r="E142" s="196">
        <v>14</v>
      </c>
      <c r="F142" s="197">
        <v>7105000</v>
      </c>
      <c r="G142" s="197">
        <v>0</v>
      </c>
      <c r="H142" s="197">
        <v>0</v>
      </c>
      <c r="I142" s="197">
        <v>0</v>
      </c>
    </row>
    <row r="143" spans="1:9" ht="21.75">
      <c r="A143" s="198"/>
      <c r="B143" s="228"/>
      <c r="C143" s="70" t="s">
        <v>451</v>
      </c>
      <c r="D143" s="196"/>
      <c r="E143" s="196"/>
      <c r="F143" s="197"/>
      <c r="G143" s="197"/>
      <c r="H143" s="197"/>
      <c r="I143" s="197"/>
    </row>
    <row r="144" spans="1:9" ht="21.75">
      <c r="A144" s="198" t="s">
        <v>356</v>
      </c>
      <c r="B144" s="240" t="s">
        <v>20</v>
      </c>
      <c r="C144" s="70" t="s">
        <v>118</v>
      </c>
      <c r="D144" s="265" t="s">
        <v>829</v>
      </c>
      <c r="E144" s="196">
        <v>5</v>
      </c>
      <c r="F144" s="197">
        <v>3010800</v>
      </c>
      <c r="G144" s="197">
        <v>0</v>
      </c>
      <c r="H144" s="197">
        <v>0</v>
      </c>
      <c r="I144" s="197">
        <v>0</v>
      </c>
    </row>
    <row r="145" spans="1:9" ht="21.75">
      <c r="A145" s="198" t="s">
        <v>536</v>
      </c>
      <c r="B145" s="240"/>
      <c r="C145" s="70"/>
      <c r="D145" s="196"/>
      <c r="E145" s="196"/>
      <c r="G145" s="282" t="s">
        <v>621</v>
      </c>
      <c r="H145" s="266"/>
      <c r="I145" s="266"/>
    </row>
    <row r="146" spans="1:9" ht="21.75">
      <c r="A146" s="198" t="s">
        <v>361</v>
      </c>
      <c r="B146" s="240" t="s">
        <v>20</v>
      </c>
      <c r="C146" s="70" t="s">
        <v>68</v>
      </c>
      <c r="D146" s="196">
        <v>3</v>
      </c>
      <c r="E146" s="196">
        <v>10</v>
      </c>
      <c r="F146" s="197">
        <v>300000</v>
      </c>
      <c r="G146" s="197">
        <v>0</v>
      </c>
      <c r="H146" s="197">
        <v>0</v>
      </c>
      <c r="I146" s="197">
        <v>0</v>
      </c>
    </row>
    <row r="147" spans="1:9" ht="21.75">
      <c r="A147" s="198"/>
      <c r="B147" s="240"/>
      <c r="C147" s="70" t="s">
        <v>69</v>
      </c>
      <c r="D147" s="196"/>
      <c r="E147" s="196"/>
      <c r="F147" s="197"/>
      <c r="G147" s="197"/>
      <c r="H147" s="197"/>
      <c r="I147" s="197"/>
    </row>
    <row r="148" spans="1:9" ht="21.75">
      <c r="A148" s="198" t="s">
        <v>362</v>
      </c>
      <c r="B148" s="240" t="s">
        <v>20</v>
      </c>
      <c r="C148" s="70" t="s">
        <v>70</v>
      </c>
      <c r="D148" s="196">
        <v>33</v>
      </c>
      <c r="E148" s="196">
        <v>9.09</v>
      </c>
      <c r="F148" s="197">
        <v>3000000</v>
      </c>
      <c r="G148" s="197">
        <v>0</v>
      </c>
      <c r="H148" s="197">
        <v>0</v>
      </c>
      <c r="I148" s="197">
        <v>0</v>
      </c>
    </row>
    <row r="149" spans="1:9" ht="21.75">
      <c r="A149" s="198"/>
      <c r="B149" s="188"/>
      <c r="C149" s="225" t="s">
        <v>453</v>
      </c>
      <c r="D149" s="196"/>
      <c r="E149" s="196"/>
      <c r="F149" s="197"/>
      <c r="G149" s="197"/>
      <c r="H149" s="197"/>
      <c r="I149" s="197"/>
    </row>
    <row r="150" spans="1:9" ht="21.75">
      <c r="A150" s="198" t="s">
        <v>828</v>
      </c>
      <c r="B150" s="188" t="s">
        <v>97</v>
      </c>
      <c r="C150" s="70" t="s">
        <v>469</v>
      </c>
      <c r="D150" s="196">
        <v>100</v>
      </c>
      <c r="E150" s="196">
        <v>8</v>
      </c>
      <c r="F150" s="197">
        <v>8000000</v>
      </c>
      <c r="G150" s="197"/>
      <c r="H150" s="197">
        <v>40000</v>
      </c>
      <c r="I150" s="197"/>
    </row>
    <row r="151" spans="1:9" ht="21.75">
      <c r="A151" s="242"/>
      <c r="B151" s="188"/>
      <c r="C151" s="70" t="s">
        <v>423</v>
      </c>
      <c r="D151" s="196">
        <v>100</v>
      </c>
      <c r="E151" s="196">
        <v>4</v>
      </c>
      <c r="F151" s="197"/>
      <c r="G151" s="197">
        <v>4000000</v>
      </c>
      <c r="H151" s="197"/>
      <c r="I151" s="197">
        <v>0</v>
      </c>
    </row>
    <row r="152" spans="1:9" ht="21.75">
      <c r="A152" s="288" t="s">
        <v>149</v>
      </c>
      <c r="B152" s="188" t="s">
        <v>20</v>
      </c>
      <c r="C152" s="289" t="s">
        <v>454</v>
      </c>
      <c r="D152" s="290">
        <v>25</v>
      </c>
      <c r="E152" s="290">
        <v>12</v>
      </c>
      <c r="F152" s="290">
        <v>1500000</v>
      </c>
      <c r="G152" s="215">
        <v>0</v>
      </c>
      <c r="H152" s="197">
        <v>0</v>
      </c>
      <c r="I152" s="197">
        <v>0</v>
      </c>
    </row>
    <row r="153" spans="1:9" ht="21.75">
      <c r="A153" s="288"/>
      <c r="B153" s="188"/>
      <c r="C153" s="289" t="s">
        <v>455</v>
      </c>
      <c r="D153" s="290"/>
      <c r="E153" s="290"/>
      <c r="F153" s="290"/>
      <c r="G153" s="290"/>
      <c r="H153" s="197"/>
      <c r="I153" s="197"/>
    </row>
    <row r="154" spans="1:9" ht="21.75">
      <c r="A154" s="288" t="s">
        <v>150</v>
      </c>
      <c r="B154" s="188" t="s">
        <v>20</v>
      </c>
      <c r="C154" s="289" t="s">
        <v>456</v>
      </c>
      <c r="D154" s="290">
        <v>10</v>
      </c>
      <c r="E154" s="290">
        <v>15</v>
      </c>
      <c r="F154" s="290">
        <v>1500000</v>
      </c>
      <c r="G154" s="215">
        <v>0</v>
      </c>
      <c r="H154" s="197">
        <v>0</v>
      </c>
      <c r="I154" s="197">
        <v>0</v>
      </c>
    </row>
    <row r="155" spans="1:9" ht="21.75">
      <c r="A155" s="198"/>
      <c r="B155" s="188"/>
      <c r="C155" s="289" t="s">
        <v>457</v>
      </c>
      <c r="D155" s="290"/>
      <c r="E155" s="290"/>
      <c r="F155" s="290"/>
      <c r="G155" s="215"/>
      <c r="H155" s="197"/>
      <c r="I155" s="197"/>
    </row>
    <row r="156" spans="1:9" ht="21.75">
      <c r="A156" s="198" t="s">
        <v>845</v>
      </c>
      <c r="B156" s="188" t="s">
        <v>167</v>
      </c>
      <c r="C156" s="70" t="s">
        <v>118</v>
      </c>
      <c r="D156" s="196">
        <v>20</v>
      </c>
      <c r="E156" s="196">
        <v>5</v>
      </c>
      <c r="F156" s="197">
        <v>0</v>
      </c>
      <c r="G156" s="197">
        <v>1000000</v>
      </c>
      <c r="H156" s="197">
        <v>0</v>
      </c>
      <c r="I156" s="197">
        <v>0</v>
      </c>
    </row>
    <row r="157" spans="1:9" ht="21.75">
      <c r="A157" s="198" t="s">
        <v>846</v>
      </c>
      <c r="B157" s="188" t="s">
        <v>20</v>
      </c>
      <c r="C157" s="70" t="s">
        <v>139</v>
      </c>
      <c r="D157" s="196">
        <v>30</v>
      </c>
      <c r="E157" s="196">
        <v>10</v>
      </c>
      <c r="F157" s="197">
        <v>0</v>
      </c>
      <c r="G157" s="197">
        <v>3000000</v>
      </c>
      <c r="H157" s="197">
        <v>0</v>
      </c>
      <c r="I157" s="197">
        <v>0</v>
      </c>
    </row>
    <row r="158" spans="1:9" ht="21.75">
      <c r="A158" s="198" t="s">
        <v>847</v>
      </c>
      <c r="B158" s="188" t="s">
        <v>167</v>
      </c>
      <c r="C158" s="70" t="s">
        <v>168</v>
      </c>
      <c r="D158" s="196">
        <v>6</v>
      </c>
      <c r="E158" s="196">
        <v>14</v>
      </c>
      <c r="F158" s="197">
        <v>0</v>
      </c>
      <c r="G158" s="197">
        <v>840000</v>
      </c>
      <c r="H158" s="197">
        <v>0</v>
      </c>
      <c r="I158" s="197">
        <v>84000</v>
      </c>
    </row>
    <row r="159" spans="1:9" ht="21.75">
      <c r="A159" s="199"/>
      <c r="B159" s="190"/>
      <c r="C159" s="200"/>
      <c r="D159" s="201"/>
      <c r="E159" s="201"/>
      <c r="F159" s="202"/>
      <c r="G159" s="202"/>
      <c r="H159" s="202"/>
      <c r="I159" s="202"/>
    </row>
    <row r="160" spans="1:9" ht="21.75">
      <c r="A160" s="251"/>
      <c r="B160" s="204"/>
      <c r="C160" s="205"/>
      <c r="D160" s="206"/>
      <c r="E160" s="206"/>
      <c r="F160" s="252"/>
      <c r="G160" s="252"/>
      <c r="H160" s="252"/>
      <c r="I160" s="252"/>
    </row>
    <row r="161" spans="1:9" ht="21.75">
      <c r="A161" s="227"/>
      <c r="B161" s="228"/>
      <c r="C161" s="229"/>
      <c r="D161" s="230"/>
      <c r="E161" s="230"/>
      <c r="F161" s="231"/>
      <c r="G161" s="231"/>
      <c r="H161" s="231"/>
      <c r="I161" s="231"/>
    </row>
    <row r="162" spans="1:9" ht="21.75">
      <c r="A162" s="227"/>
      <c r="B162" s="228"/>
      <c r="C162" s="229"/>
      <c r="D162" s="230"/>
      <c r="E162" s="230"/>
      <c r="F162" s="231"/>
      <c r="G162" s="231"/>
      <c r="H162" s="231"/>
      <c r="I162" s="231"/>
    </row>
    <row r="163" spans="1:9" ht="21.75">
      <c r="A163" s="227"/>
      <c r="B163" s="228"/>
      <c r="C163" s="229"/>
      <c r="D163" s="230"/>
      <c r="E163" s="230"/>
      <c r="F163" s="231"/>
      <c r="G163" s="231"/>
      <c r="H163" s="231"/>
      <c r="I163" s="231"/>
    </row>
    <row r="164" spans="1:9" ht="21.75">
      <c r="A164" s="226" t="s">
        <v>33</v>
      </c>
      <c r="B164" s="226"/>
      <c r="C164" s="226"/>
      <c r="D164" s="226"/>
      <c r="E164" s="226"/>
      <c r="F164" s="226"/>
      <c r="G164" s="226"/>
      <c r="H164" s="226"/>
      <c r="I164" s="226"/>
    </row>
    <row r="165" spans="1:9" ht="21.75">
      <c r="A165" s="226"/>
      <c r="B165" s="181"/>
      <c r="C165" s="181"/>
      <c r="D165" s="182"/>
      <c r="E165" s="182"/>
      <c r="F165" s="182"/>
      <c r="G165" s="182"/>
      <c r="H165" s="182"/>
      <c r="I165" s="182"/>
    </row>
    <row r="166" spans="1:9" ht="21.75">
      <c r="A166" s="226" t="s">
        <v>56</v>
      </c>
      <c r="B166" s="226"/>
      <c r="C166" s="226"/>
      <c r="D166" s="226"/>
      <c r="E166" s="226"/>
      <c r="F166" s="226"/>
      <c r="G166" s="226"/>
      <c r="H166" s="226"/>
      <c r="I166" s="226"/>
    </row>
    <row r="167" spans="1:9" ht="21.75">
      <c r="A167" s="224" t="s">
        <v>637</v>
      </c>
      <c r="B167" s="224"/>
      <c r="C167" s="224"/>
      <c r="D167" s="224"/>
      <c r="E167" s="224"/>
      <c r="F167" s="224"/>
      <c r="G167" s="224"/>
      <c r="H167" s="224"/>
      <c r="I167" s="224"/>
    </row>
    <row r="168" spans="1:9" ht="21.75">
      <c r="A168" s="224"/>
      <c r="B168" s="224"/>
      <c r="C168" s="224"/>
      <c r="D168" s="224"/>
      <c r="E168" s="224"/>
      <c r="F168" s="224"/>
      <c r="G168" s="224"/>
      <c r="H168" s="224"/>
      <c r="I168" s="224"/>
    </row>
    <row r="169" spans="1:9" ht="21.75">
      <c r="A169" s="60" t="s">
        <v>84</v>
      </c>
      <c r="G169" s="63"/>
      <c r="I169" s="63"/>
    </row>
    <row r="170" spans="1:9" ht="21.75">
      <c r="A170" s="183"/>
      <c r="B170" s="183" t="s">
        <v>878</v>
      </c>
      <c r="C170" s="183"/>
      <c r="D170" s="184" t="s">
        <v>59</v>
      </c>
      <c r="E170" s="184" t="s">
        <v>934</v>
      </c>
      <c r="F170" s="393" t="s">
        <v>288</v>
      </c>
      <c r="G170" s="394"/>
      <c r="H170" s="185" t="s">
        <v>287</v>
      </c>
      <c r="I170" s="186"/>
    </row>
    <row r="171" spans="1:9" ht="21.75">
      <c r="A171" s="188" t="s">
        <v>930</v>
      </c>
      <c r="B171" s="188" t="s">
        <v>882</v>
      </c>
      <c r="C171" s="188" t="s">
        <v>931</v>
      </c>
      <c r="D171" s="189" t="s">
        <v>58</v>
      </c>
      <c r="E171" s="189" t="s">
        <v>935</v>
      </c>
      <c r="F171" s="392" t="s">
        <v>304</v>
      </c>
      <c r="G171" s="392" t="s">
        <v>289</v>
      </c>
      <c r="H171" s="392" t="s">
        <v>305</v>
      </c>
      <c r="I171" s="392" t="s">
        <v>306</v>
      </c>
    </row>
    <row r="172" spans="1:9" ht="21.75">
      <c r="A172" s="190"/>
      <c r="B172" s="190" t="s">
        <v>883</v>
      </c>
      <c r="C172" s="190"/>
      <c r="D172" s="191" t="s">
        <v>933</v>
      </c>
      <c r="E172" s="191" t="s">
        <v>936</v>
      </c>
      <c r="F172" s="391"/>
      <c r="G172" s="391"/>
      <c r="H172" s="391"/>
      <c r="I172" s="391"/>
    </row>
    <row r="173" spans="1:9" ht="21.75">
      <c r="A173" s="198" t="s">
        <v>848</v>
      </c>
      <c r="B173" s="188" t="s">
        <v>167</v>
      </c>
      <c r="C173" s="70" t="s">
        <v>169</v>
      </c>
      <c r="D173" s="196">
        <v>15</v>
      </c>
      <c r="E173" s="196">
        <v>10</v>
      </c>
      <c r="F173" s="197">
        <v>0</v>
      </c>
      <c r="G173" s="197">
        <v>1500000</v>
      </c>
      <c r="H173" s="197">
        <v>0</v>
      </c>
      <c r="I173" s="197">
        <v>0</v>
      </c>
    </row>
    <row r="174" spans="1:9" ht="21.75">
      <c r="A174" s="198" t="s">
        <v>229</v>
      </c>
      <c r="B174" s="188"/>
      <c r="C174" s="70" t="s">
        <v>956</v>
      </c>
      <c r="D174" s="196"/>
      <c r="E174" s="196"/>
      <c r="F174" s="197"/>
      <c r="G174" s="197"/>
      <c r="H174" s="197"/>
      <c r="I174" s="197"/>
    </row>
    <row r="175" spans="1:9" ht="21.75">
      <c r="A175" s="198"/>
      <c r="B175" s="188"/>
      <c r="C175" s="70" t="s">
        <v>957</v>
      </c>
      <c r="D175" s="196"/>
      <c r="E175" s="196"/>
      <c r="F175" s="197"/>
      <c r="G175" s="197"/>
      <c r="H175" s="197"/>
      <c r="I175" s="197"/>
    </row>
    <row r="176" spans="1:9" ht="21.75">
      <c r="A176" s="198"/>
      <c r="B176" s="188"/>
      <c r="C176" s="70" t="s">
        <v>958</v>
      </c>
      <c r="D176" s="196"/>
      <c r="E176" s="196"/>
      <c r="F176" s="197"/>
      <c r="G176" s="197"/>
      <c r="H176" s="197"/>
      <c r="I176" s="197"/>
    </row>
    <row r="177" spans="1:9" ht="21.75">
      <c r="A177" s="242" t="s">
        <v>152</v>
      </c>
      <c r="B177" s="188" t="s">
        <v>20</v>
      </c>
      <c r="C177" s="70" t="s">
        <v>153</v>
      </c>
      <c r="D177" s="272" t="s">
        <v>830</v>
      </c>
      <c r="E177" s="196">
        <v>14</v>
      </c>
      <c r="F177" s="197">
        <v>0</v>
      </c>
      <c r="G177" s="197">
        <v>5302500</v>
      </c>
      <c r="H177" s="197">
        <v>0</v>
      </c>
      <c r="I177" s="197">
        <v>0</v>
      </c>
    </row>
    <row r="178" spans="1:9" ht="21.75">
      <c r="A178" s="291"/>
      <c r="B178" s="188"/>
      <c r="C178" s="70"/>
      <c r="D178" s="196"/>
      <c r="E178" s="196"/>
      <c r="F178" s="196"/>
      <c r="G178" s="189" t="s">
        <v>154</v>
      </c>
      <c r="H178" s="196"/>
      <c r="I178" s="196"/>
    </row>
    <row r="179" spans="1:9" ht="21.75">
      <c r="A179" s="242" t="s">
        <v>151</v>
      </c>
      <c r="B179" s="188" t="s">
        <v>20</v>
      </c>
      <c r="C179" s="70" t="s">
        <v>155</v>
      </c>
      <c r="D179" s="196">
        <v>8</v>
      </c>
      <c r="E179" s="196">
        <v>6.38</v>
      </c>
      <c r="F179" s="197">
        <v>0</v>
      </c>
      <c r="G179" s="197">
        <v>510000</v>
      </c>
      <c r="H179" s="197">
        <v>0</v>
      </c>
      <c r="I179" s="197">
        <v>0</v>
      </c>
    </row>
    <row r="180" spans="1:9" ht="21.75" customHeight="1">
      <c r="A180" s="203" t="s">
        <v>30</v>
      </c>
      <c r="B180" s="204"/>
      <c r="C180" s="205"/>
      <c r="D180" s="206"/>
      <c r="E180" s="207"/>
      <c r="F180" s="208">
        <f>SUM(F7:F179)</f>
        <v>938376709.9300001</v>
      </c>
      <c r="G180" s="194">
        <f>SUM(G7:G179)</f>
        <v>795038040.0600001</v>
      </c>
      <c r="H180" s="208">
        <f>SUM(H7:H179)</f>
        <v>113217190</v>
      </c>
      <c r="I180" s="194">
        <f>SUM(I7:I179)</f>
        <v>106491608</v>
      </c>
    </row>
    <row r="181" spans="1:9" ht="21.75">
      <c r="A181" s="242" t="s">
        <v>156</v>
      </c>
      <c r="B181" s="228"/>
      <c r="C181" s="229"/>
      <c r="D181" s="230"/>
      <c r="E181" s="27"/>
      <c r="F181" s="214">
        <v>114238467.67</v>
      </c>
      <c r="G181" s="202">
        <v>93746950</v>
      </c>
      <c r="H181" s="214">
        <v>6970695.28</v>
      </c>
      <c r="I181" s="202">
        <v>2374300</v>
      </c>
    </row>
    <row r="182" spans="1:9" ht="24.75" customHeight="1">
      <c r="A182" s="203" t="s">
        <v>31</v>
      </c>
      <c r="B182" s="204"/>
      <c r="C182" s="205"/>
      <c r="D182" s="206"/>
      <c r="E182" s="207"/>
      <c r="F182" s="215">
        <f>SUM(F180:F181)</f>
        <v>1052615177.6</v>
      </c>
      <c r="G182" s="197">
        <f>SUM(G180:G181)</f>
        <v>888784990.0600001</v>
      </c>
      <c r="H182" s="215">
        <f>SUM(H180:H181)</f>
        <v>120187885.28</v>
      </c>
      <c r="I182" s="197">
        <f>SUM(I180:I181)</f>
        <v>108865908</v>
      </c>
    </row>
    <row r="183" spans="1:9" ht="24.75" customHeight="1">
      <c r="A183" s="209" t="s">
        <v>170</v>
      </c>
      <c r="B183" s="210"/>
      <c r="C183" s="211"/>
      <c r="D183" s="212"/>
      <c r="E183" s="213"/>
      <c r="F183" s="215">
        <v>-239439883.28</v>
      </c>
      <c r="G183" s="197">
        <v>-238812199.32</v>
      </c>
      <c r="H183" s="215">
        <v>0</v>
      </c>
      <c r="I183" s="197">
        <v>0</v>
      </c>
    </row>
    <row r="184" spans="1:9" ht="24.75" customHeight="1" thickBot="1">
      <c r="A184" s="216" t="s">
        <v>171</v>
      </c>
      <c r="B184" s="217"/>
      <c r="C184" s="218"/>
      <c r="D184" s="219"/>
      <c r="E184" s="220"/>
      <c r="F184" s="221">
        <f>SUM(F182:F183)</f>
        <v>813175294.32</v>
      </c>
      <c r="G184" s="222">
        <f>SUM(G182:G183)</f>
        <v>649972790.74</v>
      </c>
      <c r="H184" s="221">
        <f>SUM(H182:H183)</f>
        <v>120187885.28</v>
      </c>
      <c r="I184" s="222">
        <f>SUM(I182:I183)</f>
        <v>108865908</v>
      </c>
    </row>
    <row r="185" ht="22.5" thickTop="1">
      <c r="A185" s="61"/>
    </row>
    <row r="186" ht="21.75" customHeight="1">
      <c r="A186" s="232" t="s">
        <v>172</v>
      </c>
    </row>
    <row r="187" spans="1:6" ht="21.75">
      <c r="A187" s="232" t="s">
        <v>960</v>
      </c>
      <c r="D187" s="60"/>
      <c r="E187" s="60"/>
      <c r="F187" s="60"/>
    </row>
    <row r="188" spans="1:6" ht="21.75">
      <c r="A188" s="253" t="s">
        <v>962</v>
      </c>
      <c r="D188" s="23"/>
      <c r="E188" s="60"/>
      <c r="F188" s="60"/>
    </row>
    <row r="189" spans="1:6" ht="21.75">
      <c r="A189" s="232" t="s">
        <v>963</v>
      </c>
      <c r="D189" s="60"/>
      <c r="E189" s="60"/>
      <c r="F189" s="60"/>
    </row>
    <row r="190" spans="1:6" ht="21.75">
      <c r="A190" s="253" t="s">
        <v>964</v>
      </c>
      <c r="D190" s="23"/>
      <c r="E190" s="60"/>
      <c r="F190" s="60"/>
    </row>
    <row r="191" ht="21.75">
      <c r="A191" s="232" t="s">
        <v>959</v>
      </c>
    </row>
    <row r="192" ht="21.75">
      <c r="A192" s="232" t="s">
        <v>159</v>
      </c>
    </row>
    <row r="193" ht="21.75">
      <c r="A193" s="232" t="s">
        <v>173</v>
      </c>
    </row>
    <row r="194" ht="21.75">
      <c r="A194" s="232" t="s">
        <v>217</v>
      </c>
    </row>
    <row r="195" ht="21.75">
      <c r="A195" s="232"/>
    </row>
    <row r="196" ht="21.75">
      <c r="A196" s="232"/>
    </row>
    <row r="197" ht="21.75">
      <c r="A197" s="232"/>
    </row>
    <row r="198" ht="21.75">
      <c r="A198" s="232"/>
    </row>
    <row r="199" ht="21.75">
      <c r="A199" s="232"/>
    </row>
    <row r="200" ht="21.75">
      <c r="A200" s="232"/>
    </row>
    <row r="201" ht="21.75">
      <c r="A201" s="232"/>
    </row>
    <row r="202" ht="21.75">
      <c r="A202" s="232"/>
    </row>
    <row r="203" ht="21.75">
      <c r="A203" s="232"/>
    </row>
    <row r="204" ht="21.75">
      <c r="A204" s="61"/>
    </row>
    <row r="205" spans="1:9" ht="21.75">
      <c r="A205" s="226" t="s">
        <v>33</v>
      </c>
      <c r="B205" s="226"/>
      <c r="C205" s="226"/>
      <c r="D205" s="226"/>
      <c r="E205" s="226"/>
      <c r="F205" s="226"/>
      <c r="G205" s="181"/>
      <c r="H205" s="226"/>
      <c r="I205" s="181"/>
    </row>
    <row r="206" spans="1:9" ht="21.75">
      <c r="A206" s="226"/>
      <c r="B206" s="181"/>
      <c r="C206" s="181"/>
      <c r="D206" s="182"/>
      <c r="E206" s="182"/>
      <c r="F206" s="182"/>
      <c r="G206" s="181"/>
      <c r="H206" s="182"/>
      <c r="I206" s="181"/>
    </row>
    <row r="207" spans="1:9" ht="21.75">
      <c r="A207" s="226" t="s">
        <v>56</v>
      </c>
      <c r="B207" s="226"/>
      <c r="C207" s="226"/>
      <c r="D207" s="226"/>
      <c r="E207" s="226"/>
      <c r="F207" s="226"/>
      <c r="G207" s="181"/>
      <c r="H207" s="226"/>
      <c r="I207" s="181"/>
    </row>
    <row r="208" ht="21.75">
      <c r="A208" s="61"/>
    </row>
    <row r="209" ht="21.75">
      <c r="A209" s="61"/>
    </row>
    <row r="210" ht="21.75">
      <c r="A210" s="61"/>
    </row>
    <row r="211" ht="21.75">
      <c r="A211" s="61"/>
    </row>
    <row r="212" ht="21.75">
      <c r="A212" s="61"/>
    </row>
    <row r="213" ht="21.75">
      <c r="A213" s="61"/>
    </row>
    <row r="214" ht="21.75">
      <c r="A214" s="61"/>
    </row>
    <row r="215" ht="21.75">
      <c r="A215" s="61"/>
    </row>
    <row r="216" ht="21.75">
      <c r="A216" s="61"/>
    </row>
    <row r="217" ht="21.75">
      <c r="A217" s="61"/>
    </row>
    <row r="218" ht="21.75">
      <c r="A218" s="61"/>
    </row>
    <row r="219" ht="21.75">
      <c r="A219" s="61"/>
    </row>
    <row r="220" ht="21.75">
      <c r="A220" s="61"/>
    </row>
    <row r="221" ht="21.75">
      <c r="A221" s="61"/>
    </row>
    <row r="222" ht="21.75">
      <c r="A222" s="61"/>
    </row>
    <row r="223" ht="21.75">
      <c r="A223" s="61"/>
    </row>
    <row r="224" ht="21.75">
      <c r="A224" s="61"/>
    </row>
    <row r="225" ht="21.75">
      <c r="A225" s="61"/>
    </row>
    <row r="226" ht="21.75">
      <c r="A226" s="61"/>
    </row>
    <row r="227" ht="21.75">
      <c r="A227" s="61"/>
    </row>
    <row r="228" ht="21.75">
      <c r="A228" s="61"/>
    </row>
    <row r="229" ht="21.75">
      <c r="A229" s="61"/>
    </row>
    <row r="230" ht="21.75">
      <c r="A230" s="61"/>
    </row>
    <row r="231" ht="21.75">
      <c r="A231" s="61"/>
    </row>
    <row r="232" ht="21.75">
      <c r="A232" s="61"/>
    </row>
    <row r="233" ht="21.75">
      <c r="A233" s="61"/>
    </row>
    <row r="234" ht="21.75">
      <c r="A234" s="61"/>
    </row>
    <row r="235" ht="21.75">
      <c r="A235" s="61"/>
    </row>
    <row r="236" ht="21.75">
      <c r="A236" s="61"/>
    </row>
    <row r="237" ht="21.75">
      <c r="A237" s="61"/>
    </row>
    <row r="238" ht="21.75">
      <c r="A238" s="61"/>
    </row>
    <row r="239" ht="21.75">
      <c r="A239" s="61"/>
    </row>
  </sheetData>
  <mergeCells count="25">
    <mergeCell ref="F170:G170"/>
    <mergeCell ref="F4:G4"/>
    <mergeCell ref="F44:G44"/>
    <mergeCell ref="F86:G86"/>
    <mergeCell ref="F128:G128"/>
    <mergeCell ref="F5:F6"/>
    <mergeCell ref="G5:G6"/>
    <mergeCell ref="F87:F88"/>
    <mergeCell ref="G87:G88"/>
    <mergeCell ref="H5:H6"/>
    <mergeCell ref="I5:I6"/>
    <mergeCell ref="F45:F46"/>
    <mergeCell ref="G45:G46"/>
    <mergeCell ref="H45:H46"/>
    <mergeCell ref="I45:I46"/>
    <mergeCell ref="H87:H88"/>
    <mergeCell ref="I87:I88"/>
    <mergeCell ref="F129:F130"/>
    <mergeCell ref="G129:G130"/>
    <mergeCell ref="H129:H130"/>
    <mergeCell ref="I129:I130"/>
    <mergeCell ref="F171:F172"/>
    <mergeCell ref="G171:G172"/>
    <mergeCell ref="H171:H172"/>
    <mergeCell ref="I171:I172"/>
  </mergeCells>
  <printOptions/>
  <pageMargins left="0.1968503937007874" right="0" top="0.5905511811023623" bottom="0.4330708661417323" header="0.31496062992125984" footer="0.35433070866141736"/>
  <pageSetup horizontalDpi="180" verticalDpi="180" orientation="portrait" paperSize="9" scale="88" r:id="rId1"/>
  <rowBreaks count="4" manualBreakCount="4">
    <brk id="41" max="255" man="1"/>
    <brk id="82" max="255" man="1"/>
    <brk id="124" max="255" man="1"/>
    <brk id="1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14">
      <selection activeCell="A119" sqref="A119"/>
    </sheetView>
  </sheetViews>
  <sheetFormatPr defaultColWidth="9.33203125" defaultRowHeight="21"/>
  <cols>
    <col min="1" max="1" width="41.66015625" style="60" customWidth="1"/>
    <col min="2" max="2" width="6.66015625" style="62" bestFit="1" customWidth="1"/>
    <col min="3" max="3" width="17" style="60" customWidth="1"/>
    <col min="4" max="4" width="9" style="64" customWidth="1"/>
    <col min="5" max="5" width="8" style="64" customWidth="1"/>
    <col min="6" max="6" width="17" style="63" customWidth="1"/>
    <col min="7" max="7" width="16.83203125" style="63" customWidth="1"/>
    <col min="8" max="8" width="3.83203125" style="60" customWidth="1"/>
    <col min="9" max="16384" width="9.33203125" style="60" customWidth="1"/>
  </cols>
  <sheetData>
    <row r="1" spans="1:7" ht="19.5" customHeight="1">
      <c r="A1" s="224" t="s">
        <v>638</v>
      </c>
      <c r="B1" s="224"/>
      <c r="C1" s="224"/>
      <c r="D1" s="224"/>
      <c r="E1" s="224"/>
      <c r="F1" s="224"/>
      <c r="G1" s="224"/>
    </row>
    <row r="2" ht="15" customHeight="1">
      <c r="A2" s="61"/>
    </row>
    <row r="3" ht="20.25" customHeight="1">
      <c r="A3" s="61" t="s">
        <v>818</v>
      </c>
    </row>
    <row r="4" spans="1:7" s="62" customFormat="1" ht="19.5" customHeight="1">
      <c r="A4" s="8" t="s">
        <v>930</v>
      </c>
      <c r="B4" s="22" t="s">
        <v>177</v>
      </c>
      <c r="C4" s="358" t="s">
        <v>179</v>
      </c>
      <c r="D4" s="359"/>
      <c r="E4" s="360"/>
      <c r="F4" s="314" t="s">
        <v>180</v>
      </c>
      <c r="G4" s="314"/>
    </row>
    <row r="5" spans="1:7" s="62" customFormat="1" ht="19.5" customHeight="1">
      <c r="A5" s="391"/>
      <c r="B5" s="66" t="s">
        <v>178</v>
      </c>
      <c r="C5" s="395"/>
      <c r="D5" s="361"/>
      <c r="E5" s="357"/>
      <c r="F5" s="283" t="s">
        <v>498</v>
      </c>
      <c r="G5" s="283" t="s">
        <v>842</v>
      </c>
    </row>
    <row r="6" spans="1:7" ht="19.5" customHeight="1">
      <c r="A6" s="73" t="s">
        <v>181</v>
      </c>
      <c r="B6" s="22"/>
      <c r="C6" s="91"/>
      <c r="D6" s="87"/>
      <c r="E6" s="20"/>
      <c r="F6" s="68"/>
      <c r="G6" s="68"/>
    </row>
    <row r="7" spans="1:7" ht="19.5" customHeight="1">
      <c r="A7" s="71" t="s">
        <v>182</v>
      </c>
      <c r="B7" s="65">
        <v>5</v>
      </c>
      <c r="C7" s="92" t="s">
        <v>185</v>
      </c>
      <c r="D7" s="93"/>
      <c r="E7" s="13"/>
      <c r="F7" s="69">
        <v>100000000</v>
      </c>
      <c r="G7" s="69">
        <v>100000000</v>
      </c>
    </row>
    <row r="8" spans="1:7" ht="19.5" customHeight="1">
      <c r="A8" s="71" t="s">
        <v>183</v>
      </c>
      <c r="B8" s="65">
        <v>5</v>
      </c>
      <c r="C8" s="92" t="s">
        <v>499</v>
      </c>
      <c r="D8" s="93"/>
      <c r="E8" s="13"/>
      <c r="F8" s="69">
        <v>100000000</v>
      </c>
      <c r="G8" s="69"/>
    </row>
    <row r="9" spans="1:7" ht="19.5" customHeight="1">
      <c r="A9" s="71"/>
      <c r="B9" s="65"/>
      <c r="C9" s="92" t="s">
        <v>186</v>
      </c>
      <c r="D9" s="93"/>
      <c r="E9" s="13"/>
      <c r="F9" s="69"/>
      <c r="G9" s="69">
        <v>346447000</v>
      </c>
    </row>
    <row r="10" spans="1:7" ht="19.5" customHeight="1">
      <c r="A10" s="71" t="s">
        <v>184</v>
      </c>
      <c r="B10" s="65">
        <v>3</v>
      </c>
      <c r="C10" s="234" t="s">
        <v>969</v>
      </c>
      <c r="D10" s="93"/>
      <c r="E10" s="13"/>
      <c r="F10" s="72">
        <v>0</v>
      </c>
      <c r="G10" s="72">
        <v>35000000</v>
      </c>
    </row>
    <row r="11" spans="1:7" ht="20.25" customHeight="1">
      <c r="A11" s="84" t="s">
        <v>30</v>
      </c>
      <c r="B11" s="85"/>
      <c r="C11" s="86"/>
      <c r="D11" s="87"/>
      <c r="E11" s="20"/>
      <c r="F11" s="69">
        <f>SUM(F7:F10)</f>
        <v>200000000</v>
      </c>
      <c r="G11" s="69">
        <f>SUM(G7:G10)</f>
        <v>481447000</v>
      </c>
    </row>
    <row r="12" spans="1:7" ht="19.5" customHeight="1">
      <c r="A12" s="80" t="s">
        <v>187</v>
      </c>
      <c r="B12" s="81"/>
      <c r="C12" s="82"/>
      <c r="D12" s="83"/>
      <c r="E12" s="9"/>
      <c r="F12" s="69">
        <v>0</v>
      </c>
      <c r="G12" s="69">
        <v>-208081.53</v>
      </c>
    </row>
    <row r="13" spans="1:7" ht="30.75" customHeight="1" thickBot="1">
      <c r="A13" s="75" t="s">
        <v>188</v>
      </c>
      <c r="B13" s="76"/>
      <c r="C13" s="77"/>
      <c r="D13" s="78"/>
      <c r="E13" s="79"/>
      <c r="F13" s="95">
        <f>SUM(F11:F12)</f>
        <v>200000000</v>
      </c>
      <c r="G13" s="95">
        <f>SUM(G11:G12)</f>
        <v>481238918.47</v>
      </c>
    </row>
    <row r="14" ht="19.5" customHeight="1" thickTop="1">
      <c r="A14" s="61"/>
    </row>
    <row r="15" ht="14.25" customHeight="1">
      <c r="A15" s="61"/>
    </row>
    <row r="16" ht="19.5" customHeight="1">
      <c r="A16" s="61" t="s">
        <v>85</v>
      </c>
    </row>
    <row r="17" ht="19.5" customHeight="1">
      <c r="A17" s="61" t="s">
        <v>86</v>
      </c>
    </row>
    <row r="18" ht="19.5" customHeight="1">
      <c r="A18" s="61"/>
    </row>
    <row r="19" spans="1:7" ht="19.5" customHeight="1">
      <c r="A19" s="398" t="s">
        <v>930</v>
      </c>
      <c r="B19" s="360"/>
      <c r="C19" s="315" t="s">
        <v>500</v>
      </c>
      <c r="D19" s="315"/>
      <c r="E19" s="315"/>
      <c r="F19" s="314" t="s">
        <v>189</v>
      </c>
      <c r="G19" s="314"/>
    </row>
    <row r="20" spans="1:7" ht="19.5" customHeight="1">
      <c r="A20" s="395"/>
      <c r="B20" s="357"/>
      <c r="C20" s="21" t="s">
        <v>932</v>
      </c>
      <c r="D20" s="399" t="s">
        <v>937</v>
      </c>
      <c r="E20" s="399"/>
      <c r="F20" s="10" t="s">
        <v>932</v>
      </c>
      <c r="G20" s="10" t="s">
        <v>937</v>
      </c>
    </row>
    <row r="21" spans="1:7" ht="19.5" customHeight="1">
      <c r="A21" s="96" t="s">
        <v>190</v>
      </c>
      <c r="B21" s="97"/>
      <c r="C21" s="69">
        <v>600000</v>
      </c>
      <c r="D21" s="364">
        <v>565000</v>
      </c>
      <c r="E21" s="365"/>
      <c r="F21" s="69">
        <v>600000</v>
      </c>
      <c r="G21" s="69">
        <v>336000</v>
      </c>
    </row>
    <row r="22" spans="1:7" ht="19.5" customHeight="1">
      <c r="A22" s="96" t="s">
        <v>835</v>
      </c>
      <c r="B22" s="97"/>
      <c r="C22" s="69">
        <v>1478100</v>
      </c>
      <c r="D22" s="362">
        <v>1892748</v>
      </c>
      <c r="E22" s="363"/>
      <c r="F22" s="69">
        <v>0</v>
      </c>
      <c r="G22" s="69">
        <v>0</v>
      </c>
    </row>
    <row r="23" spans="1:7" ht="19.5" customHeight="1">
      <c r="A23" s="96" t="s">
        <v>501</v>
      </c>
      <c r="B23" s="97"/>
      <c r="C23" s="69">
        <v>7750000</v>
      </c>
      <c r="D23" s="362">
        <v>7982500</v>
      </c>
      <c r="E23" s="363"/>
      <c r="F23" s="69">
        <v>0</v>
      </c>
      <c r="G23" s="69">
        <v>0</v>
      </c>
    </row>
    <row r="24" spans="1:7" ht="19.5" customHeight="1" thickBot="1">
      <c r="A24" s="6" t="s">
        <v>869</v>
      </c>
      <c r="B24" s="396"/>
      <c r="C24" s="95">
        <f>SUM(C21:C23)</f>
        <v>9828100</v>
      </c>
      <c r="D24" s="16">
        <f>SUM(D21:E23)</f>
        <v>10440248</v>
      </c>
      <c r="E24" s="397"/>
      <c r="F24" s="95">
        <f>SUM(F21:F22)</f>
        <v>600000</v>
      </c>
      <c r="G24" s="95">
        <f>SUM(G21:G22)</f>
        <v>336000</v>
      </c>
    </row>
    <row r="25" ht="19.5" customHeight="1" thickTop="1">
      <c r="A25" s="61"/>
    </row>
    <row r="26" ht="19.5" customHeight="1">
      <c r="A26" s="61" t="s">
        <v>87</v>
      </c>
    </row>
    <row r="27" ht="19.5" customHeight="1">
      <c r="A27" s="61"/>
    </row>
    <row r="28" spans="1:7" ht="19.5" customHeight="1">
      <c r="A28" s="319"/>
      <c r="B28" s="320"/>
      <c r="C28" s="306" t="s">
        <v>498</v>
      </c>
      <c r="D28" s="304"/>
      <c r="E28" s="305"/>
      <c r="F28" s="302" t="s">
        <v>842</v>
      </c>
      <c r="G28" s="302"/>
    </row>
    <row r="29" spans="1:8" ht="19.5" customHeight="1">
      <c r="A29" s="321" t="s">
        <v>191</v>
      </c>
      <c r="B29" s="318"/>
      <c r="C29" s="299" t="s">
        <v>411</v>
      </c>
      <c r="D29" s="318" t="s">
        <v>879</v>
      </c>
      <c r="E29" s="318"/>
      <c r="F29" s="299" t="s">
        <v>411</v>
      </c>
      <c r="G29" s="318" t="s">
        <v>879</v>
      </c>
      <c r="H29" s="303"/>
    </row>
    <row r="30" spans="1:8" ht="19.5" customHeight="1">
      <c r="A30" s="316"/>
      <c r="B30" s="317"/>
      <c r="C30" s="299" t="s">
        <v>871</v>
      </c>
      <c r="D30" s="395" t="s">
        <v>359</v>
      </c>
      <c r="E30" s="357"/>
      <c r="F30" s="299" t="s">
        <v>871</v>
      </c>
      <c r="G30" s="299" t="s">
        <v>360</v>
      </c>
      <c r="H30" s="303"/>
    </row>
    <row r="31" spans="1:8" ht="19.5" customHeight="1">
      <c r="A31" s="84" t="s">
        <v>192</v>
      </c>
      <c r="B31" s="85"/>
      <c r="C31" s="15">
        <v>10</v>
      </c>
      <c r="D31" s="18">
        <v>1000000</v>
      </c>
      <c r="E31" s="7"/>
      <c r="F31" s="15">
        <v>10</v>
      </c>
      <c r="G31" s="68">
        <v>1000000</v>
      </c>
      <c r="H31" s="307"/>
    </row>
    <row r="32" spans="1:8" ht="19.5" customHeight="1">
      <c r="A32" s="96" t="s">
        <v>193</v>
      </c>
      <c r="B32" s="98"/>
      <c r="C32" s="14">
        <v>17.78</v>
      </c>
      <c r="D32" s="362">
        <v>6862600</v>
      </c>
      <c r="E32" s="363"/>
      <c r="F32" s="14">
        <v>17.78</v>
      </c>
      <c r="G32" s="69">
        <v>6862600</v>
      </c>
      <c r="H32" s="307"/>
    </row>
    <row r="33" spans="1:8" ht="19.5" customHeight="1">
      <c r="A33" s="96" t="s">
        <v>194</v>
      </c>
      <c r="B33" s="98"/>
      <c r="C33" s="14">
        <v>3.08</v>
      </c>
      <c r="D33" s="362">
        <v>4000000</v>
      </c>
      <c r="E33" s="363"/>
      <c r="F33" s="14">
        <v>3.08</v>
      </c>
      <c r="G33" s="69">
        <v>4000000</v>
      </c>
      <c r="H33" s="307"/>
    </row>
    <row r="34" spans="1:8" ht="19.5" customHeight="1">
      <c r="A34" s="96" t="s">
        <v>195</v>
      </c>
      <c r="B34" s="98"/>
      <c r="C34" s="14">
        <v>10</v>
      </c>
      <c r="D34" s="362">
        <v>3000000</v>
      </c>
      <c r="E34" s="363"/>
      <c r="F34" s="14">
        <v>10</v>
      </c>
      <c r="G34" s="69">
        <v>3000000</v>
      </c>
      <c r="H34" s="307"/>
    </row>
    <row r="35" spans="1:8" ht="19.5" customHeight="1">
      <c r="A35" s="96" t="s">
        <v>196</v>
      </c>
      <c r="B35" s="98"/>
      <c r="C35" s="14">
        <v>1</v>
      </c>
      <c r="D35" s="362">
        <v>750000</v>
      </c>
      <c r="E35" s="363"/>
      <c r="F35" s="14">
        <v>1</v>
      </c>
      <c r="G35" s="69">
        <v>750000</v>
      </c>
      <c r="H35" s="307"/>
    </row>
    <row r="36" spans="1:8" ht="19.5" customHeight="1">
      <c r="A36" s="96" t="s">
        <v>197</v>
      </c>
      <c r="B36" s="98"/>
      <c r="C36" s="14">
        <v>0.01</v>
      </c>
      <c r="D36" s="362">
        <v>100000</v>
      </c>
      <c r="E36" s="363"/>
      <c r="F36" s="14">
        <v>0.01</v>
      </c>
      <c r="G36" s="69">
        <v>100000</v>
      </c>
      <c r="H36" s="307"/>
    </row>
    <row r="37" spans="1:8" ht="19.5" customHeight="1">
      <c r="A37" s="96" t="s">
        <v>198</v>
      </c>
      <c r="B37" s="98"/>
      <c r="C37" s="14">
        <v>2.83</v>
      </c>
      <c r="D37" s="362">
        <v>5100000</v>
      </c>
      <c r="E37" s="363"/>
      <c r="F37" s="14">
        <v>2.83</v>
      </c>
      <c r="G37" s="69">
        <v>5100000</v>
      </c>
      <c r="H37" s="307"/>
    </row>
    <row r="38" spans="1:8" ht="19.5" customHeight="1">
      <c r="A38" s="96" t="s">
        <v>199</v>
      </c>
      <c r="B38" s="98"/>
      <c r="C38" s="14">
        <v>0.8</v>
      </c>
      <c r="D38" s="362">
        <v>1625000</v>
      </c>
      <c r="E38" s="363"/>
      <c r="F38" s="14">
        <v>0.8</v>
      </c>
      <c r="G38" s="69">
        <v>1625000</v>
      </c>
      <c r="H38" s="307"/>
    </row>
    <row r="39" spans="1:7" ht="19.5" customHeight="1">
      <c r="A39" s="80"/>
      <c r="B39" s="81"/>
      <c r="C39" s="309"/>
      <c r="D39" s="11"/>
      <c r="E39" s="9"/>
      <c r="F39" s="72"/>
      <c r="G39" s="72"/>
    </row>
    <row r="40" ht="15.75" customHeight="1">
      <c r="A40" s="61"/>
    </row>
    <row r="41" spans="1:7" ht="19.5" customHeight="1">
      <c r="A41" s="226" t="s">
        <v>33</v>
      </c>
      <c r="B41" s="226"/>
      <c r="C41" s="226"/>
      <c r="D41" s="226"/>
      <c r="E41" s="226"/>
      <c r="F41" s="226"/>
      <c r="G41" s="226"/>
    </row>
    <row r="42" spans="1:7" ht="15.75" customHeight="1">
      <c r="A42" s="226"/>
      <c r="B42" s="181"/>
      <c r="C42" s="181"/>
      <c r="D42" s="182"/>
      <c r="E42" s="182"/>
      <c r="F42" s="182"/>
      <c r="G42" s="182"/>
    </row>
    <row r="43" spans="1:7" ht="18" customHeight="1">
      <c r="A43" s="226" t="s">
        <v>56</v>
      </c>
      <c r="B43" s="226"/>
      <c r="C43" s="226"/>
      <c r="D43" s="226"/>
      <c r="E43" s="226"/>
      <c r="F43" s="226"/>
      <c r="G43" s="226"/>
    </row>
    <row r="44" spans="1:7" ht="21.75" customHeight="1">
      <c r="A44" s="224" t="s">
        <v>639</v>
      </c>
      <c r="B44" s="224"/>
      <c r="C44" s="224"/>
      <c r="D44" s="224"/>
      <c r="E44" s="224"/>
      <c r="F44" s="224"/>
      <c r="G44" s="224"/>
    </row>
    <row r="45" ht="21.75" customHeight="1">
      <c r="A45" s="61"/>
    </row>
    <row r="46" ht="21.75" customHeight="1">
      <c r="A46" s="61" t="s">
        <v>88</v>
      </c>
    </row>
    <row r="47" spans="1:7" ht="21" customHeight="1">
      <c r="A47" s="319"/>
      <c r="B47" s="320"/>
      <c r="C47" s="306" t="s">
        <v>498</v>
      </c>
      <c r="D47" s="304"/>
      <c r="E47" s="305"/>
      <c r="F47" s="302" t="s">
        <v>842</v>
      </c>
      <c r="G47" s="302"/>
    </row>
    <row r="48" spans="1:7" ht="21" customHeight="1">
      <c r="A48" s="321" t="s">
        <v>191</v>
      </c>
      <c r="B48" s="318"/>
      <c r="C48" s="299" t="s">
        <v>411</v>
      </c>
      <c r="D48" s="318" t="s">
        <v>879</v>
      </c>
      <c r="E48" s="318"/>
      <c r="F48" s="299" t="s">
        <v>411</v>
      </c>
      <c r="G48" s="318" t="s">
        <v>879</v>
      </c>
    </row>
    <row r="49" spans="1:7" ht="21" customHeight="1">
      <c r="A49" s="316"/>
      <c r="B49" s="317"/>
      <c r="C49" s="299" t="s">
        <v>871</v>
      </c>
      <c r="D49" s="395" t="s">
        <v>359</v>
      </c>
      <c r="E49" s="357"/>
      <c r="F49" s="299" t="s">
        <v>871</v>
      </c>
      <c r="G49" s="299" t="s">
        <v>359</v>
      </c>
    </row>
    <row r="50" spans="1:7" ht="21" customHeight="1">
      <c r="A50" s="84" t="s">
        <v>200</v>
      </c>
      <c r="B50" s="85"/>
      <c r="C50" s="15">
        <v>5.74</v>
      </c>
      <c r="D50" s="364">
        <v>2010000</v>
      </c>
      <c r="E50" s="365"/>
      <c r="F50" s="15">
        <v>5.74</v>
      </c>
      <c r="G50" s="68">
        <v>2010000</v>
      </c>
    </row>
    <row r="51" spans="1:7" ht="21" customHeight="1">
      <c r="A51" s="96" t="s">
        <v>201</v>
      </c>
      <c r="B51" s="98"/>
      <c r="C51" s="14">
        <v>0</v>
      </c>
      <c r="D51" s="362">
        <v>0</v>
      </c>
      <c r="E51" s="363"/>
      <c r="F51" s="14">
        <v>5</v>
      </c>
      <c r="G51" s="69">
        <v>3010800</v>
      </c>
    </row>
    <row r="52" spans="1:7" ht="21" customHeight="1">
      <c r="A52" s="96" t="s">
        <v>202</v>
      </c>
      <c r="B52" s="98"/>
      <c r="C52" s="14">
        <v>0.17</v>
      </c>
      <c r="D52" s="362">
        <v>2000000</v>
      </c>
      <c r="E52" s="363"/>
      <c r="F52" s="14">
        <v>0.17</v>
      </c>
      <c r="G52" s="69">
        <v>2000000</v>
      </c>
    </row>
    <row r="53" spans="1:7" ht="21" customHeight="1">
      <c r="A53" s="96" t="s">
        <v>203</v>
      </c>
      <c r="B53" s="98"/>
      <c r="C53" s="14">
        <v>14.19</v>
      </c>
      <c r="D53" s="362">
        <v>36657407.5</v>
      </c>
      <c r="E53" s="363"/>
      <c r="F53" s="14">
        <v>5</v>
      </c>
      <c r="G53" s="69">
        <v>17999800</v>
      </c>
    </row>
    <row r="54" spans="1:7" ht="21" customHeight="1">
      <c r="A54" s="96" t="s">
        <v>204</v>
      </c>
      <c r="B54" s="98"/>
      <c r="C54" s="14">
        <v>0</v>
      </c>
      <c r="D54" s="362">
        <v>0</v>
      </c>
      <c r="E54" s="363"/>
      <c r="F54" s="14">
        <v>0.69</v>
      </c>
      <c r="G54" s="69">
        <v>1257500</v>
      </c>
    </row>
    <row r="55" spans="1:7" ht="21" customHeight="1">
      <c r="A55" s="96" t="s">
        <v>205</v>
      </c>
      <c r="B55" s="98"/>
      <c r="C55" s="14">
        <v>0.58</v>
      </c>
      <c r="D55" s="362">
        <v>4500000</v>
      </c>
      <c r="E55" s="363"/>
      <c r="F55" s="14">
        <v>0.58</v>
      </c>
      <c r="G55" s="69">
        <v>4500000</v>
      </c>
    </row>
    <row r="56" spans="1:7" ht="21" customHeight="1">
      <c r="A56" s="96" t="s">
        <v>206</v>
      </c>
      <c r="B56" s="98"/>
      <c r="C56" s="14">
        <v>6</v>
      </c>
      <c r="D56" s="362">
        <v>1800000</v>
      </c>
      <c r="E56" s="363"/>
      <c r="F56" s="14">
        <v>6</v>
      </c>
      <c r="G56" s="69">
        <v>1800000</v>
      </c>
    </row>
    <row r="57" spans="1:7" ht="21" customHeight="1">
      <c r="A57" s="96" t="s">
        <v>207</v>
      </c>
      <c r="B57" s="98"/>
      <c r="C57" s="14">
        <v>6.92</v>
      </c>
      <c r="D57" s="362">
        <v>4500000</v>
      </c>
      <c r="E57" s="363"/>
      <c r="F57" s="14">
        <v>6.92</v>
      </c>
      <c r="G57" s="69">
        <v>4500000</v>
      </c>
    </row>
    <row r="58" spans="1:7" ht="21" customHeight="1">
      <c r="A58" s="96" t="s">
        <v>208</v>
      </c>
      <c r="B58" s="98"/>
      <c r="C58" s="14">
        <v>9</v>
      </c>
      <c r="D58" s="362">
        <v>1814256</v>
      </c>
      <c r="E58" s="363"/>
      <c r="F58" s="14">
        <v>9</v>
      </c>
      <c r="G58" s="69">
        <v>1814256</v>
      </c>
    </row>
    <row r="59" spans="1:7" ht="21" customHeight="1">
      <c r="A59" s="96" t="s">
        <v>209</v>
      </c>
      <c r="B59" s="98"/>
      <c r="C59" s="14">
        <v>2.25</v>
      </c>
      <c r="D59" s="362">
        <v>1800000</v>
      </c>
      <c r="E59" s="363"/>
      <c r="F59" s="14">
        <v>2.25</v>
      </c>
      <c r="G59" s="69">
        <v>1800000</v>
      </c>
    </row>
    <row r="60" spans="1:7" ht="21" customHeight="1">
      <c r="A60" s="96" t="s">
        <v>210</v>
      </c>
      <c r="B60" s="98"/>
      <c r="C60" s="14">
        <v>17.76</v>
      </c>
      <c r="D60" s="362">
        <v>67500000</v>
      </c>
      <c r="E60" s="363"/>
      <c r="F60" s="14">
        <v>17.76</v>
      </c>
      <c r="G60" s="69">
        <v>67500000</v>
      </c>
    </row>
    <row r="61" spans="1:7" ht="21" customHeight="1">
      <c r="A61" s="96" t="s">
        <v>965</v>
      </c>
      <c r="B61" s="98"/>
      <c r="C61" s="14">
        <v>0.79</v>
      </c>
      <c r="D61" s="400">
        <v>6250000</v>
      </c>
      <c r="E61" s="400"/>
      <c r="F61" s="14">
        <v>0.79</v>
      </c>
      <c r="G61" s="69">
        <v>6250000</v>
      </c>
    </row>
    <row r="62" spans="1:7" ht="21" customHeight="1">
      <c r="A62" s="96" t="s">
        <v>211</v>
      </c>
      <c r="B62" s="98"/>
      <c r="C62" s="14">
        <v>7.5</v>
      </c>
      <c r="D62" s="362">
        <v>1517400</v>
      </c>
      <c r="E62" s="363"/>
      <c r="F62" s="14">
        <v>7.5</v>
      </c>
      <c r="G62" s="69">
        <v>1517400</v>
      </c>
    </row>
    <row r="63" spans="1:7" ht="21" customHeight="1">
      <c r="A63" s="96" t="s">
        <v>212</v>
      </c>
      <c r="B63" s="98"/>
      <c r="C63" s="14">
        <v>5</v>
      </c>
      <c r="D63" s="362">
        <v>250000</v>
      </c>
      <c r="E63" s="363"/>
      <c r="F63" s="14">
        <v>5</v>
      </c>
      <c r="G63" s="69">
        <v>250000</v>
      </c>
    </row>
    <row r="64" spans="1:7" ht="21" customHeight="1">
      <c r="A64" s="96" t="s">
        <v>226</v>
      </c>
      <c r="B64" s="98"/>
      <c r="C64" s="14">
        <v>15</v>
      </c>
      <c r="D64" s="362">
        <v>300000</v>
      </c>
      <c r="E64" s="363"/>
      <c r="F64" s="14">
        <v>15</v>
      </c>
      <c r="G64" s="69">
        <v>300000</v>
      </c>
    </row>
    <row r="65" spans="1:7" ht="21" customHeight="1">
      <c r="A65" s="96" t="s">
        <v>227</v>
      </c>
      <c r="B65" s="98"/>
      <c r="C65" s="14">
        <v>10.62</v>
      </c>
      <c r="D65" s="362">
        <v>15930000</v>
      </c>
      <c r="E65" s="363"/>
      <c r="F65" s="14">
        <v>10.62</v>
      </c>
      <c r="G65" s="69">
        <v>15930000</v>
      </c>
    </row>
    <row r="66" spans="1:7" ht="21" customHeight="1">
      <c r="A66" s="96" t="s">
        <v>228</v>
      </c>
      <c r="B66" s="98"/>
      <c r="C66" s="14">
        <v>9.93</v>
      </c>
      <c r="D66" s="362">
        <v>3060316.7</v>
      </c>
      <c r="E66" s="363"/>
      <c r="F66" s="14">
        <v>9.93</v>
      </c>
      <c r="G66" s="69">
        <v>3060316.7</v>
      </c>
    </row>
    <row r="67" spans="1:7" ht="21" customHeight="1">
      <c r="A67" s="96" t="s">
        <v>966</v>
      </c>
      <c r="B67" s="98"/>
      <c r="C67" s="14">
        <v>6</v>
      </c>
      <c r="D67" s="362">
        <v>18000000</v>
      </c>
      <c r="E67" s="363"/>
      <c r="F67" s="14">
        <v>6</v>
      </c>
      <c r="G67" s="69">
        <v>18000000</v>
      </c>
    </row>
    <row r="68" spans="1:8" ht="21" customHeight="1">
      <c r="A68" s="96" t="s">
        <v>230</v>
      </c>
      <c r="B68" s="98"/>
      <c r="C68" s="14">
        <v>1.67</v>
      </c>
      <c r="D68" s="362">
        <v>1000000</v>
      </c>
      <c r="E68" s="363"/>
      <c r="F68" s="14">
        <v>1.67</v>
      </c>
      <c r="G68" s="69">
        <v>1000000</v>
      </c>
      <c r="H68" s="308"/>
    </row>
    <row r="69" spans="1:7" ht="21" customHeight="1">
      <c r="A69" s="96" t="s">
        <v>231</v>
      </c>
      <c r="B69" s="98"/>
      <c r="C69" s="14">
        <v>0.06</v>
      </c>
      <c r="D69" s="362">
        <v>200000</v>
      </c>
      <c r="E69" s="363"/>
      <c r="F69" s="14">
        <v>0.06</v>
      </c>
      <c r="G69" s="69">
        <v>200000</v>
      </c>
    </row>
    <row r="70" spans="1:7" ht="21" customHeight="1">
      <c r="A70" s="96" t="s">
        <v>232</v>
      </c>
      <c r="B70" s="98"/>
      <c r="C70" s="14">
        <v>5</v>
      </c>
      <c r="D70" s="362">
        <v>1500000</v>
      </c>
      <c r="E70" s="363"/>
      <c r="F70" s="14">
        <v>5</v>
      </c>
      <c r="G70" s="69">
        <v>1500000</v>
      </c>
    </row>
    <row r="71" spans="1:7" ht="21" customHeight="1">
      <c r="A71" s="96" t="s">
        <v>246</v>
      </c>
      <c r="B71" s="98"/>
      <c r="C71" s="296">
        <v>0.0625</v>
      </c>
      <c r="D71" s="362">
        <v>150000</v>
      </c>
      <c r="E71" s="363"/>
      <c r="F71" s="296">
        <v>0.0625</v>
      </c>
      <c r="G71" s="69">
        <v>150000</v>
      </c>
    </row>
    <row r="72" spans="1:7" ht="21" customHeight="1">
      <c r="A72" s="96" t="s">
        <v>247</v>
      </c>
      <c r="B72" s="98"/>
      <c r="C72" s="14">
        <v>0</v>
      </c>
      <c r="D72" s="362">
        <v>0</v>
      </c>
      <c r="E72" s="363"/>
      <c r="F72" s="14">
        <v>0.22</v>
      </c>
      <c r="G72" s="69">
        <v>1250000</v>
      </c>
    </row>
    <row r="73" spans="1:7" ht="21" customHeight="1">
      <c r="A73" s="96" t="s">
        <v>248</v>
      </c>
      <c r="B73" s="98"/>
      <c r="C73" s="14">
        <v>0</v>
      </c>
      <c r="D73" s="362">
        <v>0</v>
      </c>
      <c r="E73" s="363"/>
      <c r="F73" s="14">
        <v>3.71</v>
      </c>
      <c r="G73" s="69">
        <v>15491517.67</v>
      </c>
    </row>
    <row r="74" spans="1:7" ht="21" customHeight="1">
      <c r="A74" s="96" t="s">
        <v>249</v>
      </c>
      <c r="B74" s="98"/>
      <c r="C74" s="14">
        <v>5</v>
      </c>
      <c r="D74" s="362">
        <v>3000000</v>
      </c>
      <c r="E74" s="363"/>
      <c r="F74" s="14">
        <v>5</v>
      </c>
      <c r="G74" s="69">
        <v>3000000</v>
      </c>
    </row>
    <row r="75" spans="1:7" ht="21.75" customHeight="1">
      <c r="A75" s="96" t="s">
        <v>250</v>
      </c>
      <c r="B75" s="98"/>
      <c r="C75" s="14">
        <v>2.3</v>
      </c>
      <c r="D75" s="362">
        <v>3269680</v>
      </c>
      <c r="E75" s="363"/>
      <c r="F75" s="14">
        <v>2.3</v>
      </c>
      <c r="G75" s="69">
        <v>1634840</v>
      </c>
    </row>
    <row r="76" spans="1:7" ht="21.75" customHeight="1">
      <c r="A76" s="96" t="s">
        <v>251</v>
      </c>
      <c r="B76" s="98"/>
      <c r="C76" s="14">
        <v>5.8</v>
      </c>
      <c r="D76" s="362">
        <v>17400000</v>
      </c>
      <c r="E76" s="363"/>
      <c r="F76" s="14">
        <v>5.8</v>
      </c>
      <c r="G76" s="69">
        <v>17400000</v>
      </c>
    </row>
    <row r="77" spans="1:7" ht="21.75" customHeight="1">
      <c r="A77" s="96" t="s">
        <v>252</v>
      </c>
      <c r="B77" s="98"/>
      <c r="C77" s="14">
        <v>12.5</v>
      </c>
      <c r="D77" s="362">
        <v>22500000</v>
      </c>
      <c r="E77" s="363"/>
      <c r="F77" s="14">
        <v>12.5</v>
      </c>
      <c r="G77" s="69">
        <v>22500000</v>
      </c>
    </row>
    <row r="78" spans="1:7" ht="21.75" customHeight="1">
      <c r="A78" s="80"/>
      <c r="B78" s="81"/>
      <c r="C78" s="309"/>
      <c r="D78" s="11"/>
      <c r="E78" s="9"/>
      <c r="F78" s="72"/>
      <c r="G78" s="72"/>
    </row>
    <row r="79" ht="21.75" customHeight="1">
      <c r="A79" s="61"/>
    </row>
    <row r="80" spans="1:7" ht="21.75">
      <c r="A80" s="226" t="s">
        <v>33</v>
      </c>
      <c r="B80" s="226"/>
      <c r="C80" s="226"/>
      <c r="D80" s="226"/>
      <c r="E80" s="226"/>
      <c r="F80" s="226"/>
      <c r="G80" s="226"/>
    </row>
    <row r="81" spans="1:7" ht="21.75">
      <c r="A81" s="226"/>
      <c r="B81" s="181"/>
      <c r="C81" s="181"/>
      <c r="D81" s="182"/>
      <c r="E81" s="182"/>
      <c r="F81" s="182"/>
      <c r="G81" s="182"/>
    </row>
    <row r="82" spans="1:7" ht="21.75">
      <c r="A82" s="226" t="s">
        <v>56</v>
      </c>
      <c r="B82" s="226"/>
      <c r="C82" s="226"/>
      <c r="D82" s="226"/>
      <c r="E82" s="226"/>
      <c r="F82" s="226"/>
      <c r="G82" s="226"/>
    </row>
    <row r="83" spans="1:7" ht="21" customHeight="1">
      <c r="A83" s="224" t="s">
        <v>640</v>
      </c>
      <c r="B83" s="224"/>
      <c r="C83" s="224"/>
      <c r="D83" s="224"/>
      <c r="E83" s="224"/>
      <c r="F83" s="224"/>
      <c r="G83" s="224"/>
    </row>
    <row r="84" ht="21" customHeight="1">
      <c r="A84" s="61"/>
    </row>
    <row r="85" ht="21.75">
      <c r="A85" s="61" t="s">
        <v>88</v>
      </c>
    </row>
    <row r="86" spans="1:7" ht="21" customHeight="1">
      <c r="A86" s="319"/>
      <c r="B86" s="320"/>
      <c r="C86" s="306" t="s">
        <v>498</v>
      </c>
      <c r="D86" s="304"/>
      <c r="E86" s="305"/>
      <c r="F86" s="302" t="s">
        <v>842</v>
      </c>
      <c r="G86" s="302"/>
    </row>
    <row r="87" spans="1:7" ht="21" customHeight="1">
      <c r="A87" s="321" t="s">
        <v>191</v>
      </c>
      <c r="B87" s="318"/>
      <c r="C87" s="299" t="s">
        <v>411</v>
      </c>
      <c r="D87" s="318" t="s">
        <v>879</v>
      </c>
      <c r="E87" s="318"/>
      <c r="F87" s="299" t="s">
        <v>411</v>
      </c>
      <c r="G87" s="318" t="s">
        <v>879</v>
      </c>
    </row>
    <row r="88" spans="1:7" ht="21" customHeight="1">
      <c r="A88" s="316"/>
      <c r="B88" s="317"/>
      <c r="C88" s="299" t="s">
        <v>871</v>
      </c>
      <c r="D88" s="395" t="s">
        <v>359</v>
      </c>
      <c r="E88" s="357"/>
      <c r="F88" s="299" t="s">
        <v>871</v>
      </c>
      <c r="G88" s="299" t="s">
        <v>359</v>
      </c>
    </row>
    <row r="89" spans="1:7" ht="21.75">
      <c r="A89" s="84" t="s">
        <v>256</v>
      </c>
      <c r="B89" s="85"/>
      <c r="C89" s="298">
        <v>5</v>
      </c>
      <c r="D89" s="364">
        <v>1750000</v>
      </c>
      <c r="E89" s="365"/>
      <c r="F89" s="15">
        <v>5</v>
      </c>
      <c r="G89" s="68">
        <v>1750000</v>
      </c>
    </row>
    <row r="90" spans="1:7" ht="21.75">
      <c r="A90" s="96" t="s">
        <v>257</v>
      </c>
      <c r="B90" s="98"/>
      <c r="C90" s="297">
        <v>1.25</v>
      </c>
      <c r="D90" s="362">
        <v>7875000</v>
      </c>
      <c r="E90" s="363"/>
      <c r="F90" s="14">
        <v>1.25</v>
      </c>
      <c r="G90" s="69">
        <v>7875000</v>
      </c>
    </row>
    <row r="91" spans="1:7" ht="21.75">
      <c r="A91" s="96" t="s">
        <v>258</v>
      </c>
      <c r="B91" s="98"/>
      <c r="C91" s="297">
        <v>3</v>
      </c>
      <c r="D91" s="362">
        <v>6300000</v>
      </c>
      <c r="E91" s="363"/>
      <c r="F91" s="14">
        <v>3</v>
      </c>
      <c r="G91" s="69">
        <v>6300000</v>
      </c>
    </row>
    <row r="92" spans="1:7" ht="21.75">
      <c r="A92" s="96" t="s">
        <v>259</v>
      </c>
      <c r="B92" s="98"/>
      <c r="C92" s="297">
        <v>8</v>
      </c>
      <c r="D92" s="362">
        <v>52000000</v>
      </c>
      <c r="E92" s="363"/>
      <c r="F92" s="14">
        <v>8</v>
      </c>
      <c r="G92" s="69">
        <v>52000000</v>
      </c>
    </row>
    <row r="93" spans="1:7" ht="21.75">
      <c r="A93" s="96" t="s">
        <v>260</v>
      </c>
      <c r="B93" s="98"/>
      <c r="C93" s="297">
        <v>5</v>
      </c>
      <c r="D93" s="362">
        <v>1000000</v>
      </c>
      <c r="E93" s="363"/>
      <c r="F93" s="14">
        <v>0</v>
      </c>
      <c r="G93" s="69">
        <v>0</v>
      </c>
    </row>
    <row r="94" spans="1:7" ht="21.75">
      <c r="A94" s="96" t="s">
        <v>262</v>
      </c>
      <c r="B94" s="98"/>
      <c r="C94" s="297">
        <v>14</v>
      </c>
      <c r="D94" s="362">
        <v>840000</v>
      </c>
      <c r="E94" s="363"/>
      <c r="F94" s="14">
        <v>0</v>
      </c>
      <c r="G94" s="69">
        <v>0</v>
      </c>
    </row>
    <row r="95" spans="1:7" ht="21.75">
      <c r="A95" s="96" t="s">
        <v>261</v>
      </c>
      <c r="B95" s="98"/>
      <c r="C95" s="297">
        <v>10</v>
      </c>
      <c r="D95" s="362">
        <v>1500000</v>
      </c>
      <c r="E95" s="363"/>
      <c r="F95" s="14">
        <v>0</v>
      </c>
      <c r="G95" s="69">
        <v>0</v>
      </c>
    </row>
    <row r="96" spans="1:7" ht="21.75">
      <c r="A96" s="96" t="s">
        <v>916</v>
      </c>
      <c r="B96" s="98"/>
      <c r="C96" s="297">
        <v>7.5</v>
      </c>
      <c r="D96" s="362">
        <v>225000</v>
      </c>
      <c r="E96" s="363"/>
      <c r="F96" s="14">
        <v>0</v>
      </c>
      <c r="G96" s="69">
        <v>0</v>
      </c>
    </row>
    <row r="97" spans="1:7" ht="21.75">
      <c r="A97" s="96" t="s">
        <v>502</v>
      </c>
      <c r="B97" s="98"/>
      <c r="C97" s="67">
        <v>19</v>
      </c>
      <c r="D97" s="366">
        <v>3800000</v>
      </c>
      <c r="E97" s="367"/>
      <c r="F97" s="67">
        <v>0</v>
      </c>
      <c r="G97" s="72">
        <v>0</v>
      </c>
    </row>
    <row r="98" spans="1:7" ht="21.75">
      <c r="A98" s="84" t="s">
        <v>263</v>
      </c>
      <c r="B98" s="85"/>
      <c r="C98" s="69"/>
      <c r="D98" s="364">
        <f>SUM(D31:D97)</f>
        <v>314636660.2</v>
      </c>
      <c r="E98" s="355"/>
      <c r="F98" s="89"/>
      <c r="G98" s="89">
        <f>SUM(G31:G97)</f>
        <v>307989030.37</v>
      </c>
    </row>
    <row r="99" spans="1:7" ht="21.75">
      <c r="A99" s="80" t="s">
        <v>264</v>
      </c>
      <c r="B99" s="81"/>
      <c r="C99" s="72"/>
      <c r="D99" s="366">
        <v>-87724393.68</v>
      </c>
      <c r="E99" s="356"/>
      <c r="F99" s="88"/>
      <c r="G99" s="88">
        <v>-83550442</v>
      </c>
    </row>
    <row r="100" spans="1:7" ht="22.5" thickBot="1">
      <c r="A100" s="80" t="s">
        <v>171</v>
      </c>
      <c r="B100" s="81"/>
      <c r="C100" s="95"/>
      <c r="D100" s="16">
        <f>SUM(D98:D99)</f>
        <v>226912266.51999998</v>
      </c>
      <c r="E100" s="17"/>
      <c r="F100" s="95"/>
      <c r="G100" s="95">
        <f>SUM(G98:G99)</f>
        <v>224438588.37</v>
      </c>
    </row>
    <row r="101" ht="22.5" thickTop="1">
      <c r="A101" s="61"/>
    </row>
    <row r="102" ht="21.75">
      <c r="A102" s="61" t="s">
        <v>839</v>
      </c>
    </row>
    <row r="103" ht="21.75">
      <c r="A103" s="61"/>
    </row>
    <row r="104" spans="1:7" ht="21.75">
      <c r="A104" s="8" t="s">
        <v>930</v>
      </c>
      <c r="B104" s="22" t="s">
        <v>177</v>
      </c>
      <c r="C104" s="310" t="s">
        <v>179</v>
      </c>
      <c r="D104" s="311"/>
      <c r="E104" s="312"/>
      <c r="F104" s="314" t="s">
        <v>180</v>
      </c>
      <c r="G104" s="314"/>
    </row>
    <row r="105" spans="1:7" ht="21.75">
      <c r="A105" s="391"/>
      <c r="B105" s="66" t="s">
        <v>178</v>
      </c>
      <c r="C105" s="300"/>
      <c r="D105" s="313"/>
      <c r="E105" s="301"/>
      <c r="F105" s="283" t="s">
        <v>498</v>
      </c>
      <c r="G105" s="283" t="s">
        <v>842</v>
      </c>
    </row>
    <row r="106" spans="1:7" ht="21.75">
      <c r="A106" s="73" t="s">
        <v>265</v>
      </c>
      <c r="B106" s="22"/>
      <c r="C106" s="91"/>
      <c r="D106" s="87"/>
      <c r="E106" s="20"/>
      <c r="F106" s="68"/>
      <c r="G106" s="68"/>
    </row>
    <row r="107" spans="1:7" ht="21.75">
      <c r="A107" s="71" t="s">
        <v>266</v>
      </c>
      <c r="B107" s="65">
        <v>7</v>
      </c>
      <c r="C107" s="92" t="s">
        <v>267</v>
      </c>
      <c r="D107" s="93"/>
      <c r="E107" s="13"/>
      <c r="F107" s="69">
        <v>5100000</v>
      </c>
      <c r="G107" s="69">
        <v>5100000</v>
      </c>
    </row>
    <row r="108" spans="1:7" ht="21.75">
      <c r="A108" s="71" t="s">
        <v>181</v>
      </c>
      <c r="B108" s="65"/>
      <c r="C108" s="92"/>
      <c r="D108" s="93"/>
      <c r="E108" s="13"/>
      <c r="F108" s="69"/>
      <c r="G108" s="69"/>
    </row>
    <row r="109" spans="1:7" ht="21.75">
      <c r="A109" s="71" t="s">
        <v>268</v>
      </c>
      <c r="B109" s="65" t="s">
        <v>269</v>
      </c>
      <c r="C109" s="92" t="s">
        <v>414</v>
      </c>
      <c r="D109" s="93"/>
      <c r="E109" s="13"/>
      <c r="F109" s="69">
        <v>100000000</v>
      </c>
      <c r="G109" s="69">
        <v>100000000</v>
      </c>
    </row>
    <row r="110" spans="1:7" ht="21.75">
      <c r="A110" s="71"/>
      <c r="B110" s="65"/>
      <c r="C110" s="94" t="s">
        <v>967</v>
      </c>
      <c r="D110" s="93"/>
      <c r="E110" s="13"/>
      <c r="F110" s="69"/>
      <c r="G110" s="69"/>
    </row>
    <row r="111" spans="1:7" ht="21.75">
      <c r="A111" s="96"/>
      <c r="B111" s="65"/>
      <c r="C111" s="233" t="s">
        <v>968</v>
      </c>
      <c r="D111" s="93"/>
      <c r="E111" s="13"/>
      <c r="F111" s="69"/>
      <c r="G111" s="69"/>
    </row>
    <row r="112" spans="1:7" ht="21.75">
      <c r="A112" s="96" t="s">
        <v>415</v>
      </c>
      <c r="B112" s="65" t="s">
        <v>416</v>
      </c>
      <c r="C112" s="99" t="s">
        <v>417</v>
      </c>
      <c r="D112" s="93"/>
      <c r="E112" s="13"/>
      <c r="F112" s="69">
        <v>20000000</v>
      </c>
      <c r="G112" s="69">
        <v>20000000</v>
      </c>
    </row>
    <row r="113" spans="1:7" ht="21.75">
      <c r="A113" s="96"/>
      <c r="B113" s="66"/>
      <c r="C113" s="99"/>
      <c r="D113" s="93"/>
      <c r="E113" s="13"/>
      <c r="F113" s="72"/>
      <c r="G113" s="72"/>
    </row>
    <row r="114" spans="1:7" ht="22.5" thickBot="1">
      <c r="A114" s="75" t="s">
        <v>418</v>
      </c>
      <c r="B114" s="76"/>
      <c r="C114" s="77"/>
      <c r="D114" s="78"/>
      <c r="E114" s="79"/>
      <c r="F114" s="95">
        <f>SUM(F107:F113)</f>
        <v>125100000</v>
      </c>
      <c r="G114" s="95">
        <f>SUM(G107:G113)</f>
        <v>125100000</v>
      </c>
    </row>
    <row r="115" ht="22.5" thickTop="1">
      <c r="A115" s="61"/>
    </row>
    <row r="116" ht="21.75">
      <c r="A116" s="61"/>
    </row>
    <row r="117" ht="21.75">
      <c r="A117" s="61"/>
    </row>
    <row r="118" ht="21.75">
      <c r="A118" s="61"/>
    </row>
    <row r="119" spans="1:7" ht="21.75">
      <c r="A119" s="226" t="s">
        <v>33</v>
      </c>
      <c r="B119" s="226"/>
      <c r="C119" s="226"/>
      <c r="D119" s="226"/>
      <c r="E119" s="226"/>
      <c r="F119" s="226"/>
      <c r="G119" s="226"/>
    </row>
    <row r="120" spans="1:7" ht="21.75">
      <c r="A120" s="226"/>
      <c r="B120" s="181"/>
      <c r="C120" s="181"/>
      <c r="D120" s="182"/>
      <c r="E120" s="182"/>
      <c r="F120" s="182"/>
      <c r="G120" s="182"/>
    </row>
    <row r="121" spans="1:7" ht="21.75">
      <c r="A121" s="226" t="s">
        <v>56</v>
      </c>
      <c r="B121" s="226"/>
      <c r="C121" s="226"/>
      <c r="D121" s="226"/>
      <c r="E121" s="226"/>
      <c r="F121" s="226"/>
      <c r="G121" s="226"/>
    </row>
    <row r="122" ht="21.75">
      <c r="A122" s="61"/>
    </row>
    <row r="123" ht="21.75">
      <c r="A123" s="61"/>
    </row>
    <row r="124" ht="21.75">
      <c r="A124" s="61"/>
    </row>
    <row r="125" ht="21.75">
      <c r="A125" s="61"/>
    </row>
    <row r="126" ht="21.75">
      <c r="A126" s="61"/>
    </row>
    <row r="127" ht="21.75">
      <c r="A127" s="61"/>
    </row>
    <row r="128" ht="21.75">
      <c r="A128" s="61"/>
    </row>
    <row r="129" ht="21.75">
      <c r="A129" s="61"/>
    </row>
    <row r="130" ht="21.75">
      <c r="A130" s="61"/>
    </row>
    <row r="131" ht="21.75">
      <c r="A131" s="61"/>
    </row>
    <row r="132" ht="21.75">
      <c r="A132" s="61"/>
    </row>
    <row r="133" ht="21.75">
      <c r="A133" s="61"/>
    </row>
    <row r="134" ht="21.75">
      <c r="A134" s="61"/>
    </row>
    <row r="135" ht="21.75">
      <c r="A135" s="61"/>
    </row>
    <row r="136" ht="21.75">
      <c r="A136" s="61"/>
    </row>
    <row r="137" ht="21.75">
      <c r="A137" s="61"/>
    </row>
    <row r="138" ht="21.75">
      <c r="A138" s="61"/>
    </row>
    <row r="139" ht="21.75">
      <c r="A139" s="61"/>
    </row>
    <row r="140" ht="21.75">
      <c r="A140" s="61"/>
    </row>
    <row r="141" ht="21.75">
      <c r="A141" s="61"/>
    </row>
    <row r="142" ht="21.75">
      <c r="A142" s="61"/>
    </row>
    <row r="143" ht="21.75">
      <c r="A143" s="61"/>
    </row>
    <row r="144" ht="21.75">
      <c r="A144" s="61"/>
    </row>
    <row r="145" ht="21.75">
      <c r="A145" s="61"/>
    </row>
    <row r="146" ht="21.75">
      <c r="A146" s="61"/>
    </row>
    <row r="147" ht="21.75">
      <c r="A147" s="61"/>
    </row>
    <row r="148" ht="21.75">
      <c r="A148" s="61"/>
    </row>
    <row r="149" ht="21.75">
      <c r="A149" s="61"/>
    </row>
    <row r="150" ht="21.75">
      <c r="A150" s="61"/>
    </row>
    <row r="151" ht="21.75">
      <c r="A151" s="61"/>
    </row>
    <row r="152" ht="21.75">
      <c r="A152" s="61"/>
    </row>
    <row r="153" ht="21.75">
      <c r="A153" s="61"/>
    </row>
    <row r="154" ht="21.75">
      <c r="A154" s="61"/>
    </row>
    <row r="155" ht="21.75">
      <c r="A155" s="61"/>
    </row>
    <row r="156" ht="21.75">
      <c r="A156" s="61"/>
    </row>
    <row r="157" ht="21.75">
      <c r="A157" s="61"/>
    </row>
    <row r="158" ht="21.75">
      <c r="A158" s="61"/>
    </row>
  </sheetData>
  <mergeCells count="61">
    <mergeCell ref="D23:E23"/>
    <mergeCell ref="D76:E76"/>
    <mergeCell ref="D77:E77"/>
    <mergeCell ref="D74:E74"/>
    <mergeCell ref="D75:E75"/>
    <mergeCell ref="D68:E68"/>
    <mergeCell ref="D69:E69"/>
    <mergeCell ref="D70:E70"/>
    <mergeCell ref="D71:E71"/>
    <mergeCell ref="D72:E72"/>
    <mergeCell ref="D60:E60"/>
    <mergeCell ref="D73:E73"/>
    <mergeCell ref="D61:E61"/>
    <mergeCell ref="D65:E65"/>
    <mergeCell ref="D66:E66"/>
    <mergeCell ref="D67:E67"/>
    <mergeCell ref="D62:E62"/>
    <mergeCell ref="D63:E63"/>
    <mergeCell ref="D64:E64"/>
    <mergeCell ref="D56:E56"/>
    <mergeCell ref="D57:E57"/>
    <mergeCell ref="D58:E58"/>
    <mergeCell ref="D59:E59"/>
    <mergeCell ref="D100:E100"/>
    <mergeCell ref="D31:E31"/>
    <mergeCell ref="A104:A105"/>
    <mergeCell ref="A4:A5"/>
    <mergeCell ref="D21:E21"/>
    <mergeCell ref="A24:B24"/>
    <mergeCell ref="D24:E24"/>
    <mergeCell ref="D22:E22"/>
    <mergeCell ref="A19:B20"/>
    <mergeCell ref="D20:E20"/>
    <mergeCell ref="D96:E96"/>
    <mergeCell ref="D97:E97"/>
    <mergeCell ref="D98:E98"/>
    <mergeCell ref="D99:E99"/>
    <mergeCell ref="D92:E92"/>
    <mergeCell ref="D93:E93"/>
    <mergeCell ref="D94:E94"/>
    <mergeCell ref="D95:E95"/>
    <mergeCell ref="D89:E89"/>
    <mergeCell ref="D90:E90"/>
    <mergeCell ref="D91:E91"/>
    <mergeCell ref="D36:E36"/>
    <mergeCell ref="D37:E37"/>
    <mergeCell ref="D38:E38"/>
    <mergeCell ref="D50:E50"/>
    <mergeCell ref="D51:E51"/>
    <mergeCell ref="D52:E52"/>
    <mergeCell ref="D53:E53"/>
    <mergeCell ref="D30:E30"/>
    <mergeCell ref="D49:E49"/>
    <mergeCell ref="D88:E88"/>
    <mergeCell ref="C4:E5"/>
    <mergeCell ref="D32:E32"/>
    <mergeCell ref="D33:E33"/>
    <mergeCell ref="D34:E34"/>
    <mergeCell ref="D35:E35"/>
    <mergeCell ref="D54:E54"/>
    <mergeCell ref="D55:E55"/>
  </mergeCells>
  <printOptions/>
  <pageMargins left="0.31496062992125984" right="0" top="0.4330708661417323" bottom="0.31496062992125984" header="0" footer="0"/>
  <pageSetup horizontalDpi="180" verticalDpi="18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5ab003</cp:lastModifiedBy>
  <cp:lastPrinted>2003-01-15T04:51:07Z</cp:lastPrinted>
  <dcterms:created xsi:type="dcterms:W3CDTF">2002-05-20T10:00:44Z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